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ia\Dropbox\MARIA PAPER JUNE 2019 NOTCH\2019-10-13 RE-SUBMISSION FOR FORMATTING\"/>
    </mc:Choice>
  </mc:AlternateContent>
  <bookViews>
    <workbookView xWindow="0" yWindow="0" windowWidth="24120" windowHeight="11490" firstSheet="4" activeTab="4"/>
  </bookViews>
  <sheets>
    <sheet name="E18.5 Jag1cnull (Foxj1)" sheetId="28" r:id="rId1"/>
    <sheet name="E18.5 Jag1cnull (Scgb3a2)" sheetId="29" r:id="rId2"/>
    <sheet name="E18.5 Jag1cnull (Scgb1a1)" sheetId="30" r:id="rId3"/>
    <sheet name="E18.5 Jag2cnull (Foxj1)" sheetId="32" r:id="rId4"/>
    <sheet name="E18.5 Jag2cnull (Scgb3a2)" sheetId="33" r:id="rId5"/>
    <sheet name="E18.5 Jag2cnull (Scgb1a1)" sheetId="34" r:id="rId6"/>
    <sheet name="E18.5 Jag1-Jag2cnull (Foxj)" sheetId="35" r:id="rId7"/>
    <sheet name="E18.5 Jag1-Jag2cnull (Scgb3a2)" sheetId="36" r:id="rId8"/>
    <sheet name="E18.5 Jag1-Jag2cnull (Scgb1a1)" sheetId="37" r:id="rId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37" l="1"/>
  <c r="E24" i="37"/>
  <c r="E23" i="37"/>
  <c r="E22" i="37"/>
  <c r="E21" i="37"/>
  <c r="E20" i="37"/>
  <c r="E19" i="37"/>
  <c r="E18" i="37"/>
  <c r="E17" i="37"/>
  <c r="E16" i="37"/>
  <c r="H14" i="37" s="1"/>
  <c r="E15" i="37"/>
  <c r="E14" i="37"/>
  <c r="F14" i="37" s="1"/>
  <c r="E13" i="37"/>
  <c r="E12" i="37"/>
  <c r="E11" i="37"/>
  <c r="E10" i="37"/>
  <c r="E9" i="37"/>
  <c r="E8" i="37"/>
  <c r="E7" i="37"/>
  <c r="E6" i="37"/>
  <c r="E5" i="37"/>
  <c r="E4" i="37"/>
  <c r="E3" i="37"/>
  <c r="H2" i="37"/>
  <c r="E2" i="37"/>
  <c r="J2" i="37" s="1"/>
  <c r="E25" i="36"/>
  <c r="E24" i="36"/>
  <c r="E23" i="36"/>
  <c r="E22" i="36"/>
  <c r="E21" i="36"/>
  <c r="E20" i="36"/>
  <c r="E19" i="36"/>
  <c r="E18" i="36"/>
  <c r="E17" i="36"/>
  <c r="E16" i="36"/>
  <c r="H14" i="36" s="1"/>
  <c r="E15" i="36"/>
  <c r="E14" i="36"/>
  <c r="F14" i="36" s="1"/>
  <c r="E13" i="36"/>
  <c r="E12" i="36"/>
  <c r="E11" i="36"/>
  <c r="E10" i="36"/>
  <c r="E9" i="36"/>
  <c r="E8" i="36"/>
  <c r="E7" i="36"/>
  <c r="E6" i="36"/>
  <c r="E5" i="36"/>
  <c r="E4" i="36"/>
  <c r="E3" i="36"/>
  <c r="H2" i="36"/>
  <c r="E2" i="36"/>
  <c r="J2" i="36" s="1"/>
  <c r="E25" i="35"/>
  <c r="E24" i="35"/>
  <c r="E23" i="35"/>
  <c r="E22" i="35"/>
  <c r="E21" i="35"/>
  <c r="E20" i="35"/>
  <c r="E19" i="35"/>
  <c r="E18" i="35"/>
  <c r="E17" i="35"/>
  <c r="E16" i="35"/>
  <c r="E15" i="35"/>
  <c r="E14" i="35"/>
  <c r="H14" i="35" s="1"/>
  <c r="E13" i="35"/>
  <c r="E12" i="35"/>
  <c r="E11" i="35"/>
  <c r="E10" i="35"/>
  <c r="E9" i="35"/>
  <c r="E8" i="35"/>
  <c r="E7" i="35"/>
  <c r="E6" i="35"/>
  <c r="E5" i="35"/>
  <c r="E4" i="35"/>
  <c r="E3" i="35"/>
  <c r="J2" i="35"/>
  <c r="F2" i="35"/>
  <c r="G2" i="35" s="1"/>
  <c r="I2" i="35" s="1"/>
  <c r="E2" i="35"/>
  <c r="H2" i="35" s="1"/>
  <c r="F2" i="37" l="1"/>
  <c r="G2" i="37" s="1"/>
  <c r="I2" i="37" s="1"/>
  <c r="F2" i="36"/>
  <c r="G2" i="36" s="1"/>
  <c r="I2" i="36" s="1"/>
  <c r="F14" i="35"/>
  <c r="G14" i="35" s="1"/>
  <c r="I14" i="35" s="1"/>
  <c r="G14" i="37" l="1"/>
  <c r="I14" i="37" s="1"/>
  <c r="G14" i="36"/>
  <c r="I14" i="36" s="1"/>
  <c r="E25" i="34" l="1"/>
  <c r="E24" i="34"/>
  <c r="E23" i="34"/>
  <c r="E22" i="34"/>
  <c r="E21" i="34"/>
  <c r="E20" i="34"/>
  <c r="E19" i="34"/>
  <c r="E18" i="34"/>
  <c r="E17" i="34"/>
  <c r="E16" i="34"/>
  <c r="H14" i="34" s="1"/>
  <c r="E15" i="34"/>
  <c r="E14" i="34"/>
  <c r="F14" i="34" s="1"/>
  <c r="E13" i="34"/>
  <c r="E12" i="34"/>
  <c r="E11" i="34"/>
  <c r="E10" i="34"/>
  <c r="E9" i="34"/>
  <c r="E8" i="34"/>
  <c r="E7" i="34"/>
  <c r="E6" i="34"/>
  <c r="E5" i="34"/>
  <c r="E4" i="34"/>
  <c r="E3" i="34"/>
  <c r="H2" i="34"/>
  <c r="E2" i="34"/>
  <c r="J2" i="34" s="1"/>
  <c r="E25" i="33"/>
  <c r="E24" i="33"/>
  <c r="E23" i="33"/>
  <c r="E22" i="33"/>
  <c r="E21" i="33"/>
  <c r="E20" i="33"/>
  <c r="E19" i="33"/>
  <c r="E18" i="33"/>
  <c r="E17" i="33"/>
  <c r="E16" i="33"/>
  <c r="H14" i="33" s="1"/>
  <c r="E15" i="33"/>
  <c r="E14" i="33"/>
  <c r="F14" i="33" s="1"/>
  <c r="E13" i="33"/>
  <c r="E12" i="33"/>
  <c r="E11" i="33"/>
  <c r="E10" i="33"/>
  <c r="E9" i="33"/>
  <c r="E8" i="33"/>
  <c r="E7" i="33"/>
  <c r="E6" i="33"/>
  <c r="E5" i="33"/>
  <c r="E4" i="33"/>
  <c r="E3" i="33"/>
  <c r="H2" i="33"/>
  <c r="E2" i="33"/>
  <c r="J2" i="33" s="1"/>
  <c r="E25" i="32"/>
  <c r="E24" i="32"/>
  <c r="E23" i="32"/>
  <c r="E22" i="32"/>
  <c r="E21" i="32"/>
  <c r="E20" i="32"/>
  <c r="E19" i="32"/>
  <c r="E18" i="32"/>
  <c r="E17" i="32"/>
  <c r="E16" i="32"/>
  <c r="H14" i="32" s="1"/>
  <c r="E15" i="32"/>
  <c r="E14" i="32"/>
  <c r="F14" i="32" s="1"/>
  <c r="E13" i="32"/>
  <c r="E12" i="32"/>
  <c r="E11" i="32"/>
  <c r="E10" i="32"/>
  <c r="E9" i="32"/>
  <c r="E8" i="32"/>
  <c r="E7" i="32"/>
  <c r="E6" i="32"/>
  <c r="E5" i="32"/>
  <c r="E4" i="32"/>
  <c r="E3" i="32"/>
  <c r="H2" i="32"/>
  <c r="E2" i="32"/>
  <c r="J2" i="32" s="1"/>
  <c r="F2" i="34" l="1"/>
  <c r="G2" i="34" s="1"/>
  <c r="I2" i="34" s="1"/>
  <c r="F2" i="33"/>
  <c r="G2" i="33" s="1"/>
  <c r="I2" i="33" s="1"/>
  <c r="F2" i="32"/>
  <c r="G2" i="32" s="1"/>
  <c r="I2" i="32" s="1"/>
  <c r="G14" i="34" l="1"/>
  <c r="I14" i="34" s="1"/>
  <c r="G14" i="33"/>
  <c r="I14" i="33" s="1"/>
  <c r="G14" i="32"/>
  <c r="I14" i="32" s="1"/>
  <c r="E22" i="30" l="1"/>
  <c r="E21" i="30"/>
  <c r="E20" i="30"/>
  <c r="E19" i="30"/>
  <c r="E18" i="30"/>
  <c r="E17" i="30"/>
  <c r="E13" i="30"/>
  <c r="E12" i="30"/>
  <c r="E11" i="30"/>
  <c r="E10" i="30"/>
  <c r="E9" i="30"/>
  <c r="E8" i="30"/>
  <c r="E7" i="30"/>
  <c r="E6" i="30"/>
  <c r="E5" i="30"/>
  <c r="H2" i="30" s="1"/>
  <c r="G2" i="29"/>
  <c r="H14" i="29"/>
  <c r="H2" i="29"/>
  <c r="J2" i="29"/>
  <c r="E22" i="29"/>
  <c r="E21" i="29"/>
  <c r="E20" i="29"/>
  <c r="E19" i="29"/>
  <c r="E18" i="29"/>
  <c r="E17" i="29"/>
  <c r="E13" i="29"/>
  <c r="E12" i="29"/>
  <c r="E11" i="29"/>
  <c r="E10" i="29"/>
  <c r="E9" i="29"/>
  <c r="E8" i="29"/>
  <c r="E7" i="29"/>
  <c r="E6" i="29"/>
  <c r="E5" i="29"/>
  <c r="J2" i="28"/>
  <c r="I14" i="28"/>
  <c r="I2" i="28"/>
  <c r="H2" i="28"/>
  <c r="H14" i="28"/>
  <c r="G14" i="28"/>
  <c r="F14" i="28"/>
  <c r="F2" i="28"/>
  <c r="E5" i="28"/>
  <c r="E6" i="28"/>
  <c r="E7" i="28"/>
  <c r="E8" i="28"/>
  <c r="E9" i="28"/>
  <c r="E10" i="28"/>
  <c r="E11" i="28"/>
  <c r="E12" i="28"/>
  <c r="E13" i="28"/>
  <c r="E14" i="28"/>
  <c r="E15" i="28"/>
  <c r="E16" i="28"/>
  <c r="E17" i="28"/>
  <c r="E18" i="28"/>
  <c r="E19" i="28"/>
  <c r="E20" i="28"/>
  <c r="E21" i="28"/>
  <c r="E22" i="28"/>
  <c r="F14" i="30" l="1"/>
  <c r="F2" i="30"/>
  <c r="G2" i="30" s="1"/>
  <c r="I2" i="30" s="1"/>
  <c r="H14" i="30"/>
  <c r="J2" i="30"/>
  <c r="F2" i="29"/>
  <c r="F14" i="29"/>
  <c r="G14" i="30" l="1"/>
  <c r="I14" i="30" s="1"/>
  <c r="E16" i="30"/>
  <c r="E15" i="30"/>
  <c r="E14" i="30"/>
  <c r="E4" i="30"/>
  <c r="E3" i="30"/>
  <c r="E2" i="30"/>
  <c r="E16" i="29"/>
  <c r="E15" i="29"/>
  <c r="E14" i="29"/>
  <c r="E4" i="29"/>
  <c r="E3" i="29"/>
  <c r="E2" i="29"/>
  <c r="E4" i="28"/>
  <c r="E3" i="28"/>
  <c r="E2" i="28"/>
  <c r="I2" i="29" l="1"/>
  <c r="G2" i="28"/>
  <c r="G14" i="29" l="1"/>
  <c r="I14" i="29" s="1"/>
</calcChain>
</file>

<file path=xl/sharedStrings.xml><?xml version="1.0" encoding="utf-8"?>
<sst xmlns="http://schemas.openxmlformats.org/spreadsheetml/2006/main" count="297" uniqueCount="29">
  <si>
    <t>target</t>
  </si>
  <si>
    <t>sample</t>
  </si>
  <si>
    <t>CT (Target)</t>
  </si>
  <si>
    <t>CT (ACTB)</t>
  </si>
  <si>
    <t>dCT</t>
  </si>
  <si>
    <t>avg dCT</t>
  </si>
  <si>
    <t>ddCT</t>
  </si>
  <si>
    <t>fold</t>
  </si>
  <si>
    <t>pvalue</t>
  </si>
  <si>
    <t>Foxj1</t>
  </si>
  <si>
    <t>Scgb3a2</t>
  </si>
  <si>
    <t>E18.5</t>
  </si>
  <si>
    <t>Control (1)</t>
  </si>
  <si>
    <t>Control (2)</t>
  </si>
  <si>
    <t>Control (3)</t>
  </si>
  <si>
    <t>Control (4)</t>
  </si>
  <si>
    <t>SEM</t>
  </si>
  <si>
    <t>Scgb1a1</t>
  </si>
  <si>
    <t>Jag1cnull (1)</t>
  </si>
  <si>
    <t>Jag1cnull (2)</t>
  </si>
  <si>
    <t>Jag1cnull (3)</t>
  </si>
  <si>
    <t>Jag2cnull (1)</t>
  </si>
  <si>
    <t>Jag2cnull (2)</t>
  </si>
  <si>
    <t>Jag2cnull (3)</t>
  </si>
  <si>
    <t>Jag2cnull (4)</t>
  </si>
  <si>
    <t>Jag1cnull; Jag2cnull (1)</t>
  </si>
  <si>
    <t>Jag1cnull: Jag2cnull (2)</t>
  </si>
  <si>
    <t>Jag1cnull; Jag2cnull (3)</t>
  </si>
  <si>
    <t>Jag1cnull; Jag2cnull (4)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</si>
</sst>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000"/>
    <numFmt numFmtId="166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49" fontId="0" fillId="0" borderId="0" xfId="0" applyNumberFormat="1" applyFill="1"/>
    <xf numFmtId="0" fontId="3" fillId="0" borderId="0" xfId="0" applyFont="1" applyFill="1"/>
    <xf numFmtId="0" fontId="3" fillId="0" borderId="1" xfId="0" applyFont="1" applyFill="1" applyBorder="1"/>
    <xf numFmtId="49" fontId="0" fillId="0" borderId="1" xfId="0" applyNumberFormat="1" applyFill="1" applyBorder="1"/>
    <xf numFmtId="49" fontId="1" fillId="0" borderId="2" xfId="0" applyNumberFormat="1" applyFont="1" applyFill="1" applyBorder="1" applyAlignment="1">
      <alignment textRotation="90"/>
    </xf>
    <xf numFmtId="0" fontId="1" fillId="0" borderId="2" xfId="0" applyFont="1" applyFill="1" applyBorder="1" applyAlignment="1">
      <alignment textRotation="90"/>
    </xf>
    <xf numFmtId="0" fontId="2" fillId="0" borderId="2" xfId="0" applyFont="1" applyFill="1" applyBorder="1" applyAlignment="1">
      <alignment textRotation="90"/>
    </xf>
    <xf numFmtId="164" fontId="0" fillId="0" borderId="1" xfId="0" applyNumberFormat="1" applyFill="1" applyBorder="1"/>
    <xf numFmtId="164" fontId="0" fillId="0" borderId="0" xfId="0" applyNumberFormat="1" applyFill="1"/>
    <xf numFmtId="0" fontId="2" fillId="0" borderId="3" xfId="0" applyFont="1" applyFill="1" applyBorder="1" applyAlignment="1">
      <alignment textRotation="90"/>
    </xf>
    <xf numFmtId="0" fontId="0" fillId="0" borderId="0" xfId="0" applyFill="1"/>
    <xf numFmtId="0" fontId="0" fillId="0" borderId="1" xfId="0" applyBorder="1"/>
    <xf numFmtId="49" fontId="0" fillId="0" borderId="0" xfId="0" applyNumberFormat="1" applyFont="1" applyFill="1"/>
    <xf numFmtId="164" fontId="4" fillId="0" borderId="0" xfId="0" applyNumberFormat="1" applyFont="1" applyFill="1"/>
    <xf numFmtId="164" fontId="4" fillId="0" borderId="1" xfId="0" applyNumberFormat="1" applyFont="1" applyFill="1" applyBorder="1"/>
    <xf numFmtId="49" fontId="0" fillId="0" borderId="0" xfId="0" applyNumberFormat="1" applyFill="1" applyBorder="1"/>
    <xf numFmtId="0" fontId="3" fillId="0" borderId="0" xfId="0" applyFont="1" applyFill="1" applyBorder="1"/>
    <xf numFmtId="2" fontId="0" fillId="0" borderId="0" xfId="0" applyNumberFormat="1" applyFill="1"/>
    <xf numFmtId="165" fontId="0" fillId="0" borderId="4" xfId="0" applyNumberFormat="1" applyFill="1" applyBorder="1"/>
    <xf numFmtId="164" fontId="0" fillId="0" borderId="4" xfId="0" applyNumberFormat="1" applyFill="1" applyBorder="1"/>
    <xf numFmtId="49" fontId="0" fillId="0" borderId="0" xfId="0" applyNumberFormat="1" applyFont="1" applyFill="1" applyBorder="1"/>
    <xf numFmtId="165" fontId="0" fillId="0" borderId="0" xfId="0" applyNumberFormat="1" applyFill="1"/>
    <xf numFmtId="165" fontId="0" fillId="0" borderId="1" xfId="0" applyNumberFormat="1" applyFill="1" applyBorder="1"/>
    <xf numFmtId="164" fontId="4" fillId="0" borderId="0" xfId="0" applyNumberFormat="1" applyFont="1" applyFill="1" applyBorder="1"/>
    <xf numFmtId="164" fontId="0" fillId="0" borderId="0" xfId="0" applyNumberFormat="1" applyFill="1" applyBorder="1"/>
    <xf numFmtId="165" fontId="0" fillId="0" borderId="0" xfId="0" applyNumberFormat="1" applyFill="1" applyBorder="1"/>
    <xf numFmtId="166" fontId="0" fillId="0" borderId="0" xfId="0" applyNumberFormat="1" applyFill="1"/>
    <xf numFmtId="0" fontId="0" fillId="0" borderId="1" xfId="0" applyFill="1" applyBorder="1"/>
    <xf numFmtId="49" fontId="4" fillId="0" borderId="0" xfId="0" applyNumberFormat="1" applyFont="1" applyFill="1"/>
    <xf numFmtId="0" fontId="5" fillId="0" borderId="0" xfId="0" applyFont="1" applyFill="1"/>
    <xf numFmtId="49" fontId="4" fillId="0" borderId="1" xfId="0" applyNumberFormat="1" applyFont="1" applyFill="1" applyBorder="1"/>
    <xf numFmtId="0" fontId="5" fillId="0" borderId="1" xfId="0" applyFont="1" applyFill="1" applyBorder="1"/>
    <xf numFmtId="49" fontId="4" fillId="0" borderId="0" xfId="0" applyNumberFormat="1" applyFont="1" applyFill="1" applyBorder="1"/>
    <xf numFmtId="0" fontId="5" fillId="0" borderId="0" xfId="0" applyFont="1" applyFill="1" applyBorder="1"/>
    <xf numFmtId="2" fontId="4" fillId="0" borderId="0" xfId="0" applyNumberFormat="1" applyFont="1" applyFill="1"/>
    <xf numFmtId="165" fontId="4" fillId="0" borderId="4" xfId="0" applyNumberFormat="1" applyFont="1" applyFill="1" applyBorder="1"/>
    <xf numFmtId="164" fontId="4" fillId="0" borderId="4" xfId="0" applyNumberFormat="1" applyFont="1" applyFill="1" applyBorder="1"/>
    <xf numFmtId="165" fontId="4" fillId="0" borderId="0" xfId="0" applyNumberFormat="1" applyFont="1" applyFill="1"/>
    <xf numFmtId="165" fontId="4" fillId="0" borderId="1" xfId="0" applyNumberFormat="1" applyFont="1" applyFill="1" applyBorder="1"/>
    <xf numFmtId="165" fontId="4" fillId="0" borderId="0" xfId="0" applyNumberFormat="1" applyFont="1" applyFill="1" applyBorder="1"/>
    <xf numFmtId="166" fontId="4" fillId="0" borderId="0" xfId="0" applyNumberFormat="1" applyFont="1" applyFill="1"/>
    <xf numFmtId="49" fontId="6" fillId="0" borderId="2" xfId="0" applyNumberFormat="1" applyFont="1" applyFill="1" applyBorder="1" applyAlignment="1">
      <alignment textRotation="90"/>
    </xf>
    <xf numFmtId="0" fontId="6" fillId="0" borderId="2" xfId="0" applyFont="1" applyFill="1" applyBorder="1" applyAlignment="1">
      <alignment textRotation="90"/>
    </xf>
    <xf numFmtId="0" fontId="7" fillId="0" borderId="2" xfId="0" applyFont="1" applyFill="1" applyBorder="1" applyAlignment="1">
      <alignment textRotation="90"/>
    </xf>
    <xf numFmtId="0" fontId="7" fillId="0" borderId="3" xfId="0" applyFont="1" applyFill="1" applyBorder="1" applyAlignment="1">
      <alignment textRotation="90"/>
    </xf>
    <xf numFmtId="0" fontId="4" fillId="0" borderId="0" xfId="0" applyFont="1" applyFill="1"/>
    <xf numFmtId="0" fontId="4" fillId="0" borderId="1" xfId="0" applyFont="1" applyFill="1" applyBorder="1"/>
    <xf numFmtId="0" fontId="4" fillId="0" borderId="0" xfId="0" applyFont="1" applyFill="1" applyAlignment="1">
      <alignment horizontal="left"/>
    </xf>
    <xf numFmtId="49" fontId="4" fillId="0" borderId="0" xfId="0" applyNumberFormat="1" applyFont="1" applyFill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J22"/>
  <sheetViews>
    <sheetView zoomScaleNormal="100" workbookViewId="0">
      <selection activeCell="A15" sqref="A15:A22"/>
    </sheetView>
  </sheetViews>
  <sheetFormatPr defaultRowHeight="15" x14ac:dyDescent="0.25"/>
  <cols>
    <col min="1" max="1" width="12.5703125" bestFit="1" customWidth="1"/>
    <col min="7" max="7" width="9.85546875" bestFit="1" customWidth="1"/>
    <col min="9" max="9" width="7.7109375" customWidth="1"/>
  </cols>
  <sheetData>
    <row r="1" spans="1:10" ht="55.5" x14ac:dyDescent="0.25">
      <c r="A1" s="5" t="s">
        <v>1</v>
      </c>
      <c r="B1" s="6" t="s">
        <v>0</v>
      </c>
      <c r="C1" s="6" t="s">
        <v>2</v>
      </c>
      <c r="D1" s="6" t="s">
        <v>3</v>
      </c>
      <c r="E1" s="7" t="s">
        <v>4</v>
      </c>
      <c r="F1" s="7" t="s">
        <v>5</v>
      </c>
      <c r="G1" s="10" t="s">
        <v>6</v>
      </c>
      <c r="H1" s="10" t="s">
        <v>16</v>
      </c>
      <c r="I1" s="10" t="s">
        <v>7</v>
      </c>
      <c r="J1" s="10" t="s">
        <v>8</v>
      </c>
    </row>
    <row r="2" spans="1:10" x14ac:dyDescent="0.25">
      <c r="A2" s="16"/>
      <c r="B2" s="17" t="s">
        <v>9</v>
      </c>
      <c r="C2" s="14">
        <v>24.961587905883789</v>
      </c>
      <c r="D2" s="14">
        <v>17.938652038574219</v>
      </c>
      <c r="E2" s="14">
        <f>C2-D2</f>
        <v>7.0229358673095703</v>
      </c>
      <c r="F2" s="18">
        <f>AVERAGE(E2:E13)</f>
        <v>7.6473627885182696</v>
      </c>
      <c r="G2" s="19">
        <f>F2-F2</f>
        <v>0</v>
      </c>
      <c r="H2" s="19">
        <f>STDEV(E2:E13)/(SQRT(COUNT(E2:E13)))</f>
        <v>0.12441786478175575</v>
      </c>
      <c r="I2" s="20">
        <f>2^-G2</f>
        <v>1</v>
      </c>
      <c r="J2" s="19">
        <f>TTEST(E2:E13,E14:E22,2,2)</f>
        <v>6.0057579319372869E-4</v>
      </c>
    </row>
    <row r="3" spans="1:10" x14ac:dyDescent="0.25">
      <c r="A3" s="21" t="s">
        <v>12</v>
      </c>
      <c r="B3" s="17"/>
      <c r="C3" s="14">
        <v>24.816822052001953</v>
      </c>
      <c r="D3" s="14">
        <v>17.897060394287109</v>
      </c>
      <c r="E3" s="14">
        <f t="shared" ref="E3:E22" si="0">C3-D3</f>
        <v>6.9197616577148437</v>
      </c>
      <c r="F3" s="9"/>
      <c r="G3" s="22"/>
      <c r="H3" s="22"/>
      <c r="I3" s="22"/>
      <c r="J3" s="22"/>
    </row>
    <row r="4" spans="1:10" x14ac:dyDescent="0.25">
      <c r="A4" s="4" t="s">
        <v>11</v>
      </c>
      <c r="B4" s="3"/>
      <c r="C4" s="15">
        <v>24.832469940185547</v>
      </c>
      <c r="D4" s="15">
        <v>17.887815475463867</v>
      </c>
      <c r="E4" s="15">
        <f t="shared" si="0"/>
        <v>6.9446544647216797</v>
      </c>
      <c r="F4" s="8"/>
      <c r="G4" s="23"/>
      <c r="H4" s="23"/>
      <c r="I4" s="23"/>
      <c r="J4" s="23"/>
    </row>
    <row r="5" spans="1:10" x14ac:dyDescent="0.25">
      <c r="A5" s="16"/>
      <c r="B5" s="17" t="s">
        <v>9</v>
      </c>
      <c r="C5" s="24">
        <v>22.966880798339844</v>
      </c>
      <c r="D5" s="24">
        <v>14.936244964599609</v>
      </c>
      <c r="E5" s="24">
        <f t="shared" si="0"/>
        <v>8.0306358337402344</v>
      </c>
      <c r="F5" s="25"/>
      <c r="G5" s="26"/>
      <c r="H5" s="26"/>
      <c r="I5" s="26"/>
      <c r="J5" s="26"/>
    </row>
    <row r="6" spans="1:10" x14ac:dyDescent="0.25">
      <c r="A6" s="21" t="s">
        <v>13</v>
      </c>
      <c r="B6" s="17"/>
      <c r="C6" s="24">
        <v>22.879228591918945</v>
      </c>
      <c r="D6" s="24">
        <v>14.858969688415527</v>
      </c>
      <c r="E6" s="24">
        <f t="shared" si="0"/>
        <v>8.020258903503418</v>
      </c>
      <c r="F6" s="25"/>
      <c r="G6" s="26"/>
      <c r="H6" s="26"/>
      <c r="I6" s="26"/>
      <c r="J6" s="26"/>
    </row>
    <row r="7" spans="1:10" x14ac:dyDescent="0.25">
      <c r="A7" s="4" t="s">
        <v>11</v>
      </c>
      <c r="B7" s="3"/>
      <c r="C7" s="15">
        <v>22.982183456420898</v>
      </c>
      <c r="D7" s="15">
        <v>14.932647705078125</v>
      </c>
      <c r="E7" s="15">
        <f t="shared" si="0"/>
        <v>8.0495357513427734</v>
      </c>
      <c r="F7" s="8"/>
      <c r="G7" s="23"/>
      <c r="H7" s="23"/>
      <c r="I7" s="23"/>
      <c r="J7" s="23"/>
    </row>
    <row r="8" spans="1:10" x14ac:dyDescent="0.25">
      <c r="A8" s="16"/>
      <c r="B8" s="17" t="s">
        <v>9</v>
      </c>
      <c r="C8" s="24">
        <v>22.697671890258789</v>
      </c>
      <c r="D8" s="24">
        <v>14.879314422607422</v>
      </c>
      <c r="E8" s="24">
        <f t="shared" si="0"/>
        <v>7.8183574676513672</v>
      </c>
      <c r="F8" s="25"/>
      <c r="G8" s="26"/>
      <c r="H8" s="26"/>
      <c r="I8" s="26"/>
      <c r="J8" s="26"/>
    </row>
    <row r="9" spans="1:10" x14ac:dyDescent="0.25">
      <c r="A9" s="21" t="s">
        <v>14</v>
      </c>
      <c r="B9" s="17"/>
      <c r="C9" s="24">
        <v>22.689313888549805</v>
      </c>
      <c r="D9" s="24">
        <v>14.889849662780762</v>
      </c>
      <c r="E9" s="24">
        <f t="shared" si="0"/>
        <v>7.799464225769043</v>
      </c>
      <c r="F9" s="25"/>
      <c r="G9" s="26"/>
      <c r="H9" s="26"/>
      <c r="I9" s="26"/>
      <c r="J9" s="26"/>
    </row>
    <row r="10" spans="1:10" x14ac:dyDescent="0.25">
      <c r="A10" s="4" t="s">
        <v>11</v>
      </c>
      <c r="B10" s="3"/>
      <c r="C10" s="15">
        <v>22.992008209228516</v>
      </c>
      <c r="D10" s="15">
        <v>15.023216247558594</v>
      </c>
      <c r="E10" s="15">
        <f t="shared" si="0"/>
        <v>7.9687919616699219</v>
      </c>
      <c r="F10" s="8"/>
      <c r="G10" s="23"/>
      <c r="H10" s="23"/>
      <c r="I10" s="23"/>
      <c r="J10" s="23"/>
    </row>
    <row r="11" spans="1:10" x14ac:dyDescent="0.25">
      <c r="A11" s="16"/>
      <c r="B11" s="17" t="s">
        <v>9</v>
      </c>
      <c r="C11" s="24">
        <v>22.464599609375</v>
      </c>
      <c r="D11" s="24">
        <v>14.7425537109375</v>
      </c>
      <c r="E11" s="24">
        <f t="shared" si="0"/>
        <v>7.7220458984375</v>
      </c>
      <c r="F11" s="25"/>
      <c r="G11" s="26"/>
      <c r="H11" s="26"/>
      <c r="I11" s="26"/>
      <c r="J11" s="26"/>
    </row>
    <row r="12" spans="1:10" x14ac:dyDescent="0.25">
      <c r="A12" s="21" t="s">
        <v>15</v>
      </c>
      <c r="B12" s="17"/>
      <c r="C12" s="24">
        <v>22.398643493652344</v>
      </c>
      <c r="D12" s="24">
        <v>14.715434074401855</v>
      </c>
      <c r="E12" s="24">
        <f t="shared" si="0"/>
        <v>7.6832094192504883</v>
      </c>
      <c r="F12" s="25"/>
      <c r="G12" s="26"/>
      <c r="H12" s="26"/>
      <c r="I12" s="26"/>
      <c r="J12" s="26"/>
    </row>
    <row r="13" spans="1:10" x14ac:dyDescent="0.25">
      <c r="A13" s="4" t="s">
        <v>11</v>
      </c>
      <c r="B13" s="3"/>
      <c r="C13" s="15">
        <v>22.419960021972656</v>
      </c>
      <c r="D13" s="15">
        <v>14.631258010864258</v>
      </c>
      <c r="E13" s="15">
        <f t="shared" si="0"/>
        <v>7.7887020111083984</v>
      </c>
      <c r="F13" s="8"/>
      <c r="G13" s="23"/>
      <c r="H13" s="23"/>
      <c r="I13" s="23"/>
      <c r="J13" s="23"/>
    </row>
    <row r="14" spans="1:10" x14ac:dyDescent="0.25">
      <c r="A14" s="1"/>
      <c r="B14" s="2" t="s">
        <v>9</v>
      </c>
      <c r="C14" s="14">
        <v>23.616849899291992</v>
      </c>
      <c r="D14" s="14">
        <v>17.556957244873047</v>
      </c>
      <c r="E14" s="14">
        <f t="shared" si="0"/>
        <v>6.0598926544189453</v>
      </c>
      <c r="F14" s="9">
        <f>AVERAGE(E14:E22)</f>
        <v>6.7756545808580189</v>
      </c>
      <c r="G14" s="22">
        <f>F14-F2</f>
        <v>-0.8717082076602507</v>
      </c>
      <c r="H14" s="22">
        <f>STDEV(E14:E22)/(SQRT(COUNT(E14:E22)))</f>
        <v>0.18102535686114266</v>
      </c>
      <c r="I14" s="27">
        <f>2^-G14</f>
        <v>1.8298282068540603</v>
      </c>
      <c r="J14" s="22"/>
    </row>
    <row r="15" spans="1:10" x14ac:dyDescent="0.25">
      <c r="A15" s="13" t="s">
        <v>18</v>
      </c>
      <c r="B15" s="2"/>
      <c r="C15" s="14">
        <v>23.660913467407227</v>
      </c>
      <c r="D15" s="14">
        <v>17.609760284423828</v>
      </c>
      <c r="E15" s="14">
        <f t="shared" si="0"/>
        <v>6.0511531829833984</v>
      </c>
      <c r="F15" s="9"/>
      <c r="G15" s="22"/>
      <c r="H15" s="22"/>
      <c r="I15" s="22"/>
      <c r="J15" s="22"/>
    </row>
    <row r="16" spans="1:10" x14ac:dyDescent="0.25">
      <c r="A16" s="4" t="s">
        <v>11</v>
      </c>
      <c r="B16" s="3"/>
      <c r="C16" s="15">
        <v>23.578544616699219</v>
      </c>
      <c r="D16" s="15">
        <v>17.531486511230469</v>
      </c>
      <c r="E16" s="15">
        <f t="shared" si="0"/>
        <v>6.04705810546875</v>
      </c>
      <c r="F16" s="8"/>
      <c r="G16" s="23"/>
      <c r="H16" s="23"/>
      <c r="I16" s="23"/>
      <c r="J16" s="23"/>
    </row>
    <row r="17" spans="1:10" x14ac:dyDescent="0.25">
      <c r="A17" s="11"/>
      <c r="B17" s="2" t="s">
        <v>9</v>
      </c>
      <c r="C17" s="11">
        <v>23.790863037109375</v>
      </c>
      <c r="D17" s="11">
        <v>16.673425674438477</v>
      </c>
      <c r="E17" s="11">
        <f t="shared" si="0"/>
        <v>7.1174373626708984</v>
      </c>
      <c r="F17" s="11"/>
      <c r="G17" s="11"/>
      <c r="H17" s="11"/>
      <c r="I17" s="11"/>
      <c r="J17" s="11"/>
    </row>
    <row r="18" spans="1:10" x14ac:dyDescent="0.25">
      <c r="A18" s="13" t="s">
        <v>19</v>
      </c>
      <c r="B18" s="11"/>
      <c r="C18" s="11">
        <v>23.708719253540039</v>
      </c>
      <c r="D18" s="11">
        <v>16.621757507324219</v>
      </c>
      <c r="E18" s="11">
        <f t="shared" si="0"/>
        <v>7.0869617462158203</v>
      </c>
      <c r="F18" s="11"/>
      <c r="G18" s="11"/>
      <c r="H18" s="11"/>
      <c r="I18" s="11"/>
      <c r="J18" s="11"/>
    </row>
    <row r="19" spans="1:10" x14ac:dyDescent="0.25">
      <c r="A19" s="4" t="s">
        <v>11</v>
      </c>
      <c r="B19" s="28"/>
      <c r="C19" s="28">
        <v>23.687097549438477</v>
      </c>
      <c r="D19" s="28">
        <v>16.558866500854492</v>
      </c>
      <c r="E19" s="28">
        <f t="shared" si="0"/>
        <v>7.1282310485839844</v>
      </c>
      <c r="F19" s="28"/>
      <c r="G19" s="28"/>
      <c r="H19" s="28"/>
      <c r="I19" s="28"/>
      <c r="J19" s="28"/>
    </row>
    <row r="20" spans="1:10" x14ac:dyDescent="0.25">
      <c r="B20" s="2" t="s">
        <v>9</v>
      </c>
      <c r="C20">
        <v>21.802066802978516</v>
      </c>
      <c r="D20">
        <v>14.67475700378418</v>
      </c>
      <c r="E20">
        <f t="shared" si="0"/>
        <v>7.1273097991943359</v>
      </c>
    </row>
    <row r="21" spans="1:10" x14ac:dyDescent="0.25">
      <c r="A21" s="13" t="s">
        <v>20</v>
      </c>
      <c r="C21">
        <v>21.826580047607422</v>
      </c>
      <c r="D21">
        <v>14.631256103515625</v>
      </c>
      <c r="E21">
        <f t="shared" si="0"/>
        <v>7.1953239440917969</v>
      </c>
    </row>
    <row r="22" spans="1:10" x14ac:dyDescent="0.25">
      <c r="A22" s="4" t="s">
        <v>11</v>
      </c>
      <c r="B22" s="12"/>
      <c r="C22" s="12">
        <v>21.796974182128906</v>
      </c>
      <c r="D22" s="12">
        <v>14.629450798034668</v>
      </c>
      <c r="E22" s="12">
        <f t="shared" si="0"/>
        <v>7.1675233840942383</v>
      </c>
      <c r="F22" s="12"/>
      <c r="G22" s="12"/>
      <c r="H22" s="12"/>
      <c r="I22" s="12"/>
      <c r="J22" s="1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J22"/>
  <sheetViews>
    <sheetView workbookViewId="0">
      <selection activeCell="A15" sqref="A15:A22"/>
    </sheetView>
  </sheetViews>
  <sheetFormatPr defaultRowHeight="15" x14ac:dyDescent="0.25"/>
  <cols>
    <col min="1" max="1" width="12.5703125" style="11" bestFit="1" customWidth="1"/>
    <col min="2" max="8" width="9.140625" style="11"/>
    <col min="9" max="9" width="7.7109375" style="11" customWidth="1"/>
    <col min="10" max="16384" width="9.140625" style="11"/>
  </cols>
  <sheetData>
    <row r="1" spans="1:10" ht="55.5" x14ac:dyDescent="0.25">
      <c r="A1" s="5" t="s">
        <v>1</v>
      </c>
      <c r="B1" s="6" t="s">
        <v>0</v>
      </c>
      <c r="C1" s="6" t="s">
        <v>2</v>
      </c>
      <c r="D1" s="6" t="s">
        <v>3</v>
      </c>
      <c r="E1" s="7" t="s">
        <v>4</v>
      </c>
      <c r="F1" s="7" t="s">
        <v>5</v>
      </c>
      <c r="G1" s="10" t="s">
        <v>6</v>
      </c>
      <c r="H1" s="10" t="s">
        <v>16</v>
      </c>
      <c r="I1" s="10" t="s">
        <v>7</v>
      </c>
      <c r="J1" s="10" t="s">
        <v>8</v>
      </c>
    </row>
    <row r="2" spans="1:10" x14ac:dyDescent="0.25">
      <c r="A2" s="33"/>
      <c r="B2" s="34" t="s">
        <v>10</v>
      </c>
      <c r="C2" s="14">
        <v>18.944856643676758</v>
      </c>
      <c r="D2" s="14">
        <v>17.140285491943359</v>
      </c>
      <c r="E2" s="14">
        <f>C2-D2</f>
        <v>1.8045711517333984</v>
      </c>
      <c r="F2" s="35">
        <f>AVERAGE(E2:E13)</f>
        <v>1.3538315296173096</v>
      </c>
      <c r="G2" s="36">
        <f>F2-F2</f>
        <v>0</v>
      </c>
      <c r="H2" s="36">
        <f>STDEV(E2:E13)/(SQRT(COUNT(E2:E13)))</f>
        <v>0.1379110243619632</v>
      </c>
      <c r="I2" s="37">
        <f>2^-G2</f>
        <v>1</v>
      </c>
      <c r="J2" s="19">
        <f>TTEST(E2:E13,E14:E22,2,2)</f>
        <v>5.3189969455528873E-12</v>
      </c>
    </row>
    <row r="3" spans="1:10" x14ac:dyDescent="0.25">
      <c r="A3" s="33" t="s">
        <v>12</v>
      </c>
      <c r="B3" s="34"/>
      <c r="C3" s="14">
        <v>18.910873413085938</v>
      </c>
      <c r="D3" s="14">
        <v>17.150165557861328</v>
      </c>
      <c r="E3" s="14">
        <f t="shared" ref="E3:E13" si="0">C3-D3</f>
        <v>1.7607078552246094</v>
      </c>
      <c r="F3" s="14"/>
      <c r="G3" s="38"/>
      <c r="H3" s="38"/>
      <c r="I3" s="38"/>
      <c r="J3" s="22"/>
    </row>
    <row r="4" spans="1:10" x14ac:dyDescent="0.25">
      <c r="A4" s="31" t="s">
        <v>11</v>
      </c>
      <c r="B4" s="32"/>
      <c r="C4" s="15">
        <v>18.923576354980469</v>
      </c>
      <c r="D4" s="15">
        <v>17.110921859741211</v>
      </c>
      <c r="E4" s="15">
        <f t="shared" si="0"/>
        <v>1.8126544952392578</v>
      </c>
      <c r="F4" s="15"/>
      <c r="G4" s="39"/>
      <c r="H4" s="39"/>
      <c r="I4" s="39"/>
      <c r="J4" s="23"/>
    </row>
    <row r="5" spans="1:10" x14ac:dyDescent="0.25">
      <c r="A5" s="33"/>
      <c r="B5" s="34" t="s">
        <v>10</v>
      </c>
      <c r="C5" s="24">
        <v>16.665973663330078</v>
      </c>
      <c r="D5" s="24">
        <v>14.815769195556641</v>
      </c>
      <c r="E5" s="24">
        <f t="shared" si="0"/>
        <v>1.8502044677734375</v>
      </c>
      <c r="F5" s="24"/>
      <c r="G5" s="40"/>
      <c r="H5" s="40"/>
      <c r="I5" s="40"/>
      <c r="J5" s="26"/>
    </row>
    <row r="6" spans="1:10" x14ac:dyDescent="0.25">
      <c r="A6" s="33" t="s">
        <v>13</v>
      </c>
      <c r="B6" s="34"/>
      <c r="C6" s="24">
        <v>16.585456848144531</v>
      </c>
      <c r="D6" s="24">
        <v>14.790019035339355</v>
      </c>
      <c r="E6" s="24">
        <f t="shared" si="0"/>
        <v>1.7954378128051758</v>
      </c>
      <c r="F6" s="24"/>
      <c r="G6" s="40"/>
      <c r="H6" s="40"/>
      <c r="I6" s="40"/>
      <c r="J6" s="26"/>
    </row>
    <row r="7" spans="1:10" x14ac:dyDescent="0.25">
      <c r="A7" s="31" t="s">
        <v>11</v>
      </c>
      <c r="B7" s="32"/>
      <c r="C7" s="15">
        <v>16.657236099243164</v>
      </c>
      <c r="D7" s="15">
        <v>14.82752513885498</v>
      </c>
      <c r="E7" s="15">
        <f t="shared" si="0"/>
        <v>1.8297109603881836</v>
      </c>
      <c r="F7" s="15"/>
      <c r="G7" s="39"/>
      <c r="H7" s="39"/>
      <c r="I7" s="39"/>
      <c r="J7" s="23"/>
    </row>
    <row r="8" spans="1:10" x14ac:dyDescent="0.25">
      <c r="A8" s="33"/>
      <c r="B8" s="34" t="s">
        <v>10</v>
      </c>
      <c r="C8" s="24">
        <v>15.620132446289063</v>
      </c>
      <c r="D8" s="24">
        <v>14.775487899780273</v>
      </c>
      <c r="E8" s="24">
        <f t="shared" si="0"/>
        <v>0.84464454650878906</v>
      </c>
      <c r="F8" s="24"/>
      <c r="G8" s="40"/>
      <c r="H8" s="40"/>
      <c r="I8" s="40"/>
      <c r="J8" s="26"/>
    </row>
    <row r="9" spans="1:10" x14ac:dyDescent="0.25">
      <c r="A9" s="33" t="s">
        <v>14</v>
      </c>
      <c r="B9" s="34"/>
      <c r="C9" s="24">
        <v>15.665020942687988</v>
      </c>
      <c r="D9" s="24">
        <v>14.847504615783691</v>
      </c>
      <c r="E9" s="24">
        <f t="shared" si="0"/>
        <v>0.81751632690429688</v>
      </c>
      <c r="F9" s="24"/>
      <c r="G9" s="40"/>
      <c r="H9" s="40"/>
      <c r="I9" s="40"/>
      <c r="J9" s="26"/>
    </row>
    <row r="10" spans="1:10" x14ac:dyDescent="0.25">
      <c r="A10" s="31" t="s">
        <v>11</v>
      </c>
      <c r="B10" s="32"/>
      <c r="C10" s="15">
        <v>15.654088973999023</v>
      </c>
      <c r="D10" s="15">
        <v>14.793530464172363</v>
      </c>
      <c r="E10" s="15">
        <f t="shared" si="0"/>
        <v>0.86055850982666016</v>
      </c>
      <c r="F10" s="15"/>
      <c r="G10" s="39"/>
      <c r="H10" s="39"/>
      <c r="I10" s="39"/>
      <c r="J10" s="23"/>
    </row>
    <row r="11" spans="1:10" x14ac:dyDescent="0.25">
      <c r="A11" s="33"/>
      <c r="B11" s="34" t="s">
        <v>10</v>
      </c>
      <c r="C11" s="24">
        <v>15.654467582702637</v>
      </c>
      <c r="D11" s="24">
        <v>14.696560859680176</v>
      </c>
      <c r="E11" s="24">
        <f t="shared" si="0"/>
        <v>0.95790672302246094</v>
      </c>
      <c r="F11" s="24"/>
      <c r="G11" s="40"/>
      <c r="H11" s="40"/>
      <c r="I11" s="40"/>
      <c r="J11" s="26"/>
    </row>
    <row r="12" spans="1:10" x14ac:dyDescent="0.25">
      <c r="A12" s="33" t="s">
        <v>15</v>
      </c>
      <c r="B12" s="34"/>
      <c r="C12" s="24">
        <v>15.592448234558105</v>
      </c>
      <c r="D12" s="24">
        <v>14.635161399841309</v>
      </c>
      <c r="E12" s="24">
        <f t="shared" si="0"/>
        <v>0.95728683471679688</v>
      </c>
      <c r="F12" s="24"/>
      <c r="G12" s="40"/>
      <c r="H12" s="40"/>
      <c r="I12" s="40"/>
      <c r="J12" s="26"/>
    </row>
    <row r="13" spans="1:10" x14ac:dyDescent="0.25">
      <c r="A13" s="31" t="s">
        <v>11</v>
      </c>
      <c r="B13" s="32"/>
      <c r="C13" s="15">
        <v>15.591974258422852</v>
      </c>
      <c r="D13" s="15">
        <v>14.637195587158203</v>
      </c>
      <c r="E13" s="15">
        <f t="shared" si="0"/>
        <v>0.95477867126464844</v>
      </c>
      <c r="F13" s="15"/>
      <c r="G13" s="39"/>
      <c r="H13" s="39"/>
      <c r="I13" s="39"/>
      <c r="J13" s="23"/>
    </row>
    <row r="14" spans="1:10" x14ac:dyDescent="0.25">
      <c r="A14" s="29"/>
      <c r="B14" s="30" t="s">
        <v>10</v>
      </c>
      <c r="C14" s="14">
        <v>21.36839485168457</v>
      </c>
      <c r="D14" s="14">
        <v>16.79438591003418</v>
      </c>
      <c r="E14" s="14">
        <f t="shared" ref="E14:E22" si="1">C14-D14</f>
        <v>4.5740089416503906</v>
      </c>
      <c r="F14" s="14">
        <f>AVERAGE(E14:E22)</f>
        <v>4.2120785183376732</v>
      </c>
      <c r="G14" s="38">
        <f>F14-F2</f>
        <v>2.8582469887203636</v>
      </c>
      <c r="H14" s="38">
        <f>STDEV(E14:E22)/(SQRT(COUNT(E14:E22)))</f>
        <v>0.11923352740271785</v>
      </c>
      <c r="I14" s="41">
        <f>2^-G14</f>
        <v>0.13790560610851213</v>
      </c>
      <c r="J14" s="22"/>
    </row>
    <row r="15" spans="1:10" x14ac:dyDescent="0.25">
      <c r="A15" s="13" t="s">
        <v>18</v>
      </c>
      <c r="B15" s="30"/>
      <c r="C15" s="14">
        <v>21.475597381591797</v>
      </c>
      <c r="D15" s="14">
        <v>16.848533630371094</v>
      </c>
      <c r="E15" s="14">
        <f t="shared" si="1"/>
        <v>4.6270637512207031</v>
      </c>
      <c r="F15" s="14"/>
      <c r="G15" s="38"/>
      <c r="H15" s="38"/>
      <c r="I15" s="38"/>
      <c r="J15" s="22"/>
    </row>
    <row r="16" spans="1:10" x14ac:dyDescent="0.25">
      <c r="A16" s="4" t="s">
        <v>11</v>
      </c>
      <c r="B16" s="32"/>
      <c r="C16" s="15">
        <v>21.394512176513672</v>
      </c>
      <c r="D16" s="15">
        <v>16.799575805664062</v>
      </c>
      <c r="E16" s="15">
        <f t="shared" si="1"/>
        <v>4.5949363708496094</v>
      </c>
      <c r="F16" s="15"/>
      <c r="G16" s="39"/>
      <c r="H16" s="39"/>
      <c r="I16" s="39"/>
      <c r="J16" s="23"/>
    </row>
    <row r="17" spans="1:10" x14ac:dyDescent="0.25">
      <c r="B17" s="2" t="s">
        <v>10</v>
      </c>
      <c r="C17" s="11">
        <v>20.342218399047852</v>
      </c>
      <c r="D17" s="11">
        <v>16.551980972290039</v>
      </c>
      <c r="E17" s="11">
        <f t="shared" si="1"/>
        <v>3.7902374267578125</v>
      </c>
    </row>
    <row r="18" spans="1:10" x14ac:dyDescent="0.25">
      <c r="A18" s="13" t="s">
        <v>19</v>
      </c>
      <c r="C18" s="11">
        <v>20.343727111816406</v>
      </c>
      <c r="D18" s="11">
        <v>16.56114387512207</v>
      </c>
      <c r="E18" s="11">
        <f t="shared" si="1"/>
        <v>3.7825832366943359</v>
      </c>
    </row>
    <row r="19" spans="1:10" x14ac:dyDescent="0.25">
      <c r="A19" s="4" t="s">
        <v>11</v>
      </c>
      <c r="B19" s="28"/>
      <c r="C19" s="28">
        <v>20.257207870483398</v>
      </c>
      <c r="D19" s="28">
        <v>16.492115020751953</v>
      </c>
      <c r="E19" s="28">
        <f t="shared" si="1"/>
        <v>3.7650928497314453</v>
      </c>
      <c r="F19" s="28"/>
      <c r="G19" s="28"/>
      <c r="H19" s="28"/>
      <c r="I19" s="28"/>
      <c r="J19" s="28"/>
    </row>
    <row r="20" spans="1:10" x14ac:dyDescent="0.25">
      <c r="A20"/>
      <c r="B20" s="2" t="s">
        <v>10</v>
      </c>
      <c r="C20" s="11">
        <v>18.822998046875</v>
      </c>
      <c r="D20" s="11">
        <v>14.553362846374512</v>
      </c>
      <c r="E20" s="11">
        <f t="shared" si="1"/>
        <v>4.2696352005004883</v>
      </c>
    </row>
    <row r="21" spans="1:10" x14ac:dyDescent="0.25">
      <c r="A21" s="13" t="s">
        <v>20</v>
      </c>
      <c r="C21" s="11">
        <v>18.983860015869141</v>
      </c>
      <c r="D21" s="11">
        <v>14.781316757202148</v>
      </c>
      <c r="E21" s="11">
        <f t="shared" si="1"/>
        <v>4.2025432586669922</v>
      </c>
    </row>
    <row r="22" spans="1:10" x14ac:dyDescent="0.25">
      <c r="A22" s="4" t="s">
        <v>11</v>
      </c>
      <c r="B22" s="28"/>
      <c r="C22" s="28">
        <v>18.80955696105957</v>
      </c>
      <c r="D22" s="28">
        <v>14.506951332092285</v>
      </c>
      <c r="E22" s="28">
        <f t="shared" si="1"/>
        <v>4.3026056289672852</v>
      </c>
      <c r="F22" s="28"/>
      <c r="G22" s="28"/>
      <c r="H22" s="28"/>
      <c r="I22" s="28"/>
      <c r="J22" s="2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J22"/>
  <sheetViews>
    <sheetView workbookViewId="0">
      <selection activeCell="F33" sqref="F33"/>
    </sheetView>
  </sheetViews>
  <sheetFormatPr defaultRowHeight="15" x14ac:dyDescent="0.25"/>
  <cols>
    <col min="1" max="1" width="12.5703125" style="46" bestFit="1" customWidth="1"/>
    <col min="2" max="8" width="9.140625" style="46"/>
    <col min="9" max="9" width="7.7109375" style="46" customWidth="1"/>
    <col min="10" max="16384" width="9.140625" style="46"/>
  </cols>
  <sheetData>
    <row r="1" spans="1:10" ht="55.5" x14ac:dyDescent="0.25">
      <c r="A1" s="42" t="s">
        <v>1</v>
      </c>
      <c r="B1" s="43" t="s">
        <v>0</v>
      </c>
      <c r="C1" s="43" t="s">
        <v>2</v>
      </c>
      <c r="D1" s="43" t="s">
        <v>3</v>
      </c>
      <c r="E1" s="44" t="s">
        <v>4</v>
      </c>
      <c r="F1" s="44" t="s">
        <v>5</v>
      </c>
      <c r="G1" s="45" t="s">
        <v>6</v>
      </c>
      <c r="H1" s="45" t="s">
        <v>16</v>
      </c>
      <c r="I1" s="45" t="s">
        <v>7</v>
      </c>
      <c r="J1" s="45" t="s">
        <v>8</v>
      </c>
    </row>
    <row r="2" spans="1:10" x14ac:dyDescent="0.25">
      <c r="A2" s="33"/>
      <c r="B2" s="34" t="s">
        <v>17</v>
      </c>
      <c r="C2" s="14">
        <v>19.470287322998047</v>
      </c>
      <c r="D2" s="14">
        <v>16.937274932861328</v>
      </c>
      <c r="E2" s="14">
        <f>C2-D2</f>
        <v>2.5330123901367187</v>
      </c>
      <c r="F2" s="35">
        <f>AVERAGE(E2:E13)</f>
        <v>1.4433279832204182</v>
      </c>
      <c r="G2" s="36">
        <f>F2-F2</f>
        <v>0</v>
      </c>
      <c r="H2" s="36">
        <f>STDEV(E2:E13)/(SQRT(COUNT(E2:E13)))</f>
        <v>0.49174210995434059</v>
      </c>
      <c r="I2" s="37">
        <f>2^-G2</f>
        <v>1</v>
      </c>
      <c r="J2" s="36">
        <f>TTEST(E2:E13,E14:E22,2,2)</f>
        <v>1.1399964914437144E-4</v>
      </c>
    </row>
    <row r="3" spans="1:10" x14ac:dyDescent="0.25">
      <c r="A3" s="33" t="s">
        <v>12</v>
      </c>
      <c r="B3" s="34"/>
      <c r="C3" s="14">
        <v>19.494852066040039</v>
      </c>
      <c r="D3" s="14">
        <v>16.964775085449219</v>
      </c>
      <c r="E3" s="14">
        <f t="shared" ref="E3:E13" si="0">C3-D3</f>
        <v>2.5300769805908203</v>
      </c>
      <c r="F3" s="14"/>
      <c r="G3" s="38"/>
      <c r="H3" s="38"/>
      <c r="I3" s="38"/>
      <c r="J3" s="38"/>
    </row>
    <row r="4" spans="1:10" x14ac:dyDescent="0.25">
      <c r="A4" s="31" t="s">
        <v>11</v>
      </c>
      <c r="B4" s="32"/>
      <c r="C4" s="15">
        <v>19.423006057739258</v>
      </c>
      <c r="D4" s="15">
        <v>16.922971725463867</v>
      </c>
      <c r="E4" s="15">
        <f t="shared" si="0"/>
        <v>2.5000343322753906</v>
      </c>
      <c r="F4" s="15"/>
      <c r="G4" s="39"/>
      <c r="H4" s="39"/>
      <c r="I4" s="39"/>
      <c r="J4" s="39"/>
    </row>
    <row r="5" spans="1:10" x14ac:dyDescent="0.25">
      <c r="A5" s="33"/>
      <c r="B5" s="34" t="s">
        <v>17</v>
      </c>
      <c r="C5" s="24">
        <v>18.415962219238281</v>
      </c>
      <c r="D5" s="24">
        <v>14.883254051208496</v>
      </c>
      <c r="E5" s="24">
        <f t="shared" si="0"/>
        <v>3.5327081680297852</v>
      </c>
      <c r="F5" s="24"/>
      <c r="G5" s="40"/>
      <c r="H5" s="40"/>
      <c r="I5" s="40"/>
      <c r="J5" s="40"/>
    </row>
    <row r="6" spans="1:10" x14ac:dyDescent="0.25">
      <c r="A6" s="33" t="s">
        <v>13</v>
      </c>
      <c r="B6" s="34"/>
      <c r="C6" s="24">
        <v>18.438146591186523</v>
      </c>
      <c r="D6" s="24">
        <v>14.883861541748047</v>
      </c>
      <c r="E6" s="24">
        <f t="shared" si="0"/>
        <v>3.5542850494384766</v>
      </c>
      <c r="F6" s="24"/>
      <c r="G6" s="40"/>
      <c r="H6" s="40"/>
      <c r="I6" s="40"/>
      <c r="J6" s="40"/>
    </row>
    <row r="7" spans="1:10" x14ac:dyDescent="0.25">
      <c r="A7" s="31" t="s">
        <v>11</v>
      </c>
      <c r="B7" s="32"/>
      <c r="C7" s="15">
        <v>18.419181823730469</v>
      </c>
      <c r="D7" s="15">
        <v>14.891919136047363</v>
      </c>
      <c r="E7" s="15">
        <f t="shared" si="0"/>
        <v>3.5272626876831055</v>
      </c>
      <c r="F7" s="15"/>
      <c r="G7" s="39"/>
      <c r="H7" s="39"/>
      <c r="I7" s="39"/>
      <c r="J7" s="39"/>
    </row>
    <row r="8" spans="1:10" x14ac:dyDescent="0.25">
      <c r="A8" s="33"/>
      <c r="B8" s="34" t="s">
        <v>17</v>
      </c>
      <c r="C8" s="24">
        <v>14.897062301635742</v>
      </c>
      <c r="D8" s="24">
        <v>14.863479614257813</v>
      </c>
      <c r="E8" s="24">
        <f t="shared" si="0"/>
        <v>3.3582687377929688E-2</v>
      </c>
      <c r="F8" s="24"/>
      <c r="G8" s="40"/>
      <c r="H8" s="40"/>
      <c r="I8" s="40"/>
      <c r="J8" s="40"/>
    </row>
    <row r="9" spans="1:10" x14ac:dyDescent="0.25">
      <c r="A9" s="33" t="s">
        <v>14</v>
      </c>
      <c r="B9" s="34"/>
      <c r="C9" s="24">
        <v>14.964906692504883</v>
      </c>
      <c r="D9" s="24">
        <v>14.947712898254395</v>
      </c>
      <c r="E9" s="24">
        <f t="shared" si="0"/>
        <v>1.7193794250488281E-2</v>
      </c>
      <c r="F9" s="24"/>
      <c r="G9" s="40"/>
      <c r="H9" s="40"/>
      <c r="I9" s="40"/>
      <c r="J9" s="40"/>
    </row>
    <row r="10" spans="1:10" x14ac:dyDescent="0.25">
      <c r="A10" s="31" t="s">
        <v>11</v>
      </c>
      <c r="B10" s="32"/>
      <c r="C10" s="15">
        <v>14.9150390625</v>
      </c>
      <c r="D10" s="15">
        <v>14.89625358581543</v>
      </c>
      <c r="E10" s="15">
        <f t="shared" si="0"/>
        <v>1.8785476684570313E-2</v>
      </c>
      <c r="F10" s="15"/>
      <c r="G10" s="39"/>
      <c r="H10" s="39"/>
      <c r="I10" s="39"/>
      <c r="J10" s="39"/>
    </row>
    <row r="11" spans="1:10" x14ac:dyDescent="0.25">
      <c r="A11" s="33"/>
      <c r="B11" s="34" t="s">
        <v>17</v>
      </c>
      <c r="C11" s="24">
        <v>14.526657104492187</v>
      </c>
      <c r="D11" s="24">
        <v>14.774237632751465</v>
      </c>
      <c r="E11" s="24">
        <f t="shared" si="0"/>
        <v>-0.24758052825927734</v>
      </c>
      <c r="F11" s="24"/>
      <c r="G11" s="40"/>
      <c r="H11" s="40"/>
      <c r="I11" s="40"/>
      <c r="J11" s="40"/>
    </row>
    <row r="12" spans="1:10" x14ac:dyDescent="0.25">
      <c r="A12" s="33" t="s">
        <v>15</v>
      </c>
      <c r="B12" s="34"/>
      <c r="C12" s="24">
        <v>14.467820167541504</v>
      </c>
      <c r="D12" s="24">
        <v>14.83265209197998</v>
      </c>
      <c r="E12" s="24">
        <f t="shared" si="0"/>
        <v>-0.36483192443847656</v>
      </c>
      <c r="F12" s="24"/>
      <c r="G12" s="40"/>
      <c r="H12" s="40"/>
      <c r="I12" s="40"/>
      <c r="J12" s="40"/>
    </row>
    <row r="13" spans="1:10" x14ac:dyDescent="0.25">
      <c r="A13" s="31" t="s">
        <v>11</v>
      </c>
      <c r="B13" s="32"/>
      <c r="C13" s="15">
        <v>14.534638404846191</v>
      </c>
      <c r="D13" s="15">
        <v>14.849231719970703</v>
      </c>
      <c r="E13" s="15">
        <f t="shared" si="0"/>
        <v>-0.31459331512451172</v>
      </c>
      <c r="F13" s="15"/>
      <c r="G13" s="39"/>
      <c r="H13" s="39"/>
      <c r="I13" s="39"/>
      <c r="J13" s="39"/>
    </row>
    <row r="14" spans="1:10" x14ac:dyDescent="0.25">
      <c r="A14" s="29"/>
      <c r="B14" s="30" t="s">
        <v>17</v>
      </c>
      <c r="C14" s="14">
        <v>21.454013824462891</v>
      </c>
      <c r="D14" s="14">
        <v>16.920085906982422</v>
      </c>
      <c r="E14" s="14">
        <f t="shared" ref="E14:E22" si="1">C14-D14</f>
        <v>4.5339279174804687</v>
      </c>
      <c r="F14" s="14">
        <f>AVERAGE(E14:E22)</f>
        <v>4.2405387030707464</v>
      </c>
      <c r="G14" s="38">
        <f>F14-F2</f>
        <v>2.7972107198503284</v>
      </c>
      <c r="H14" s="38">
        <f>STDEV(E14:E22)/(SQRT(COUNT(E14:E22)))</f>
        <v>0.10076634004064554</v>
      </c>
      <c r="I14" s="41">
        <f>2^-G14</f>
        <v>0.14386517195298926</v>
      </c>
      <c r="J14" s="38"/>
    </row>
    <row r="15" spans="1:10" x14ac:dyDescent="0.25">
      <c r="A15" s="13" t="s">
        <v>18</v>
      </c>
      <c r="B15" s="30"/>
      <c r="C15" s="14">
        <v>21.342075347900391</v>
      </c>
      <c r="D15" s="14">
        <v>16.911197662353516</v>
      </c>
      <c r="E15" s="14">
        <f t="shared" si="1"/>
        <v>4.430877685546875</v>
      </c>
      <c r="F15" s="14"/>
      <c r="G15" s="38"/>
      <c r="H15" s="38"/>
      <c r="I15" s="38"/>
      <c r="J15" s="38"/>
    </row>
    <row r="16" spans="1:10" x14ac:dyDescent="0.25">
      <c r="A16" s="4" t="s">
        <v>11</v>
      </c>
      <c r="B16" s="32"/>
      <c r="C16" s="15">
        <v>21.372285842895508</v>
      </c>
      <c r="D16" s="15">
        <v>16.933774948120117</v>
      </c>
      <c r="E16" s="15">
        <f t="shared" si="1"/>
        <v>4.4385108947753906</v>
      </c>
      <c r="F16" s="15"/>
      <c r="G16" s="39"/>
      <c r="H16" s="39"/>
      <c r="I16" s="39"/>
      <c r="J16" s="39"/>
    </row>
    <row r="17" spans="1:10" x14ac:dyDescent="0.25">
      <c r="A17" s="11"/>
      <c r="B17" s="30" t="s">
        <v>17</v>
      </c>
      <c r="C17" s="46">
        <v>21.091840744018555</v>
      </c>
      <c r="D17" s="46">
        <v>16.676254272460938</v>
      </c>
      <c r="E17" s="46">
        <f t="shared" si="1"/>
        <v>4.4155864715576172</v>
      </c>
    </row>
    <row r="18" spans="1:10" x14ac:dyDescent="0.25">
      <c r="A18" s="13" t="s">
        <v>19</v>
      </c>
      <c r="C18" s="46">
        <v>20.959407806396484</v>
      </c>
      <c r="D18" s="46">
        <v>16.581598281860352</v>
      </c>
      <c r="E18" s="46">
        <f t="shared" si="1"/>
        <v>4.3778095245361328</v>
      </c>
    </row>
    <row r="19" spans="1:10" x14ac:dyDescent="0.25">
      <c r="A19" s="4" t="s">
        <v>11</v>
      </c>
      <c r="B19" s="47"/>
      <c r="C19" s="47">
        <v>20.927392959594727</v>
      </c>
      <c r="D19" s="47">
        <v>16.485715866088867</v>
      </c>
      <c r="E19" s="47">
        <f t="shared" si="1"/>
        <v>4.4416770935058594</v>
      </c>
      <c r="F19" s="47"/>
      <c r="G19" s="47"/>
      <c r="H19" s="47"/>
      <c r="I19" s="47"/>
      <c r="J19" s="47"/>
    </row>
    <row r="20" spans="1:10" x14ac:dyDescent="0.25">
      <c r="A20"/>
      <c r="B20" s="30" t="s">
        <v>17</v>
      </c>
      <c r="C20" s="46">
        <v>18.519220352172852</v>
      </c>
      <c r="D20" s="46">
        <v>14.633001327514648</v>
      </c>
      <c r="E20" s="46">
        <f t="shared" si="1"/>
        <v>3.8862190246582031</v>
      </c>
    </row>
    <row r="21" spans="1:10" x14ac:dyDescent="0.25">
      <c r="A21" s="13" t="s">
        <v>20</v>
      </c>
      <c r="C21" s="46">
        <v>18.436206817626953</v>
      </c>
      <c r="D21" s="46">
        <v>14.598906517028809</v>
      </c>
      <c r="E21" s="46">
        <f t="shared" si="1"/>
        <v>3.8373003005981445</v>
      </c>
    </row>
    <row r="22" spans="1:10" x14ac:dyDescent="0.25">
      <c r="A22" s="4" t="s">
        <v>11</v>
      </c>
      <c r="B22" s="47"/>
      <c r="C22" s="47">
        <v>18.442071914672852</v>
      </c>
      <c r="D22" s="47">
        <v>14.639132499694824</v>
      </c>
      <c r="E22" s="47">
        <f t="shared" si="1"/>
        <v>3.8029394149780273</v>
      </c>
      <c r="F22" s="47"/>
      <c r="G22" s="47"/>
      <c r="H22" s="47"/>
      <c r="I22" s="47"/>
      <c r="J22" s="4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J25"/>
  <sheetViews>
    <sheetView workbookViewId="0">
      <selection activeCell="S35" sqref="S35"/>
    </sheetView>
  </sheetViews>
  <sheetFormatPr defaultRowHeight="15" x14ac:dyDescent="0.25"/>
  <cols>
    <col min="1" max="1" width="11.85546875" style="46" bestFit="1" customWidth="1"/>
    <col min="2" max="16384" width="9.140625" style="46"/>
  </cols>
  <sheetData>
    <row r="1" spans="1:10" ht="55.5" x14ac:dyDescent="0.25">
      <c r="A1" s="42" t="s">
        <v>1</v>
      </c>
      <c r="B1" s="43" t="s">
        <v>0</v>
      </c>
      <c r="C1" s="43" t="s">
        <v>2</v>
      </c>
      <c r="D1" s="43" t="s">
        <v>3</v>
      </c>
      <c r="E1" s="44" t="s">
        <v>4</v>
      </c>
      <c r="F1" s="44" t="s">
        <v>5</v>
      </c>
      <c r="G1" s="45" t="s">
        <v>6</v>
      </c>
      <c r="H1" s="45" t="s">
        <v>16</v>
      </c>
      <c r="I1" s="45" t="s">
        <v>7</v>
      </c>
      <c r="J1" s="45" t="s">
        <v>8</v>
      </c>
    </row>
    <row r="2" spans="1:10" x14ac:dyDescent="0.25">
      <c r="A2" s="33"/>
      <c r="B2" s="34" t="s">
        <v>9</v>
      </c>
      <c r="C2" s="14">
        <v>25.526504516601563</v>
      </c>
      <c r="D2" s="14">
        <v>18.877452850341797</v>
      </c>
      <c r="E2" s="14">
        <f>C2-D2</f>
        <v>6.6490516662597656</v>
      </c>
      <c r="F2" s="35">
        <f>AVERAGE(E2:E13)</f>
        <v>7.7193928559621172</v>
      </c>
      <c r="G2" s="36">
        <f>F2-F2</f>
        <v>0</v>
      </c>
      <c r="H2" s="36">
        <f>STDEV(E2:E13)/(SQRT(COUNT(E2:E13)))</f>
        <v>0.19646742411181276</v>
      </c>
      <c r="I2" s="37">
        <f>2^-G2</f>
        <v>1</v>
      </c>
      <c r="J2" s="36">
        <f>TTEST(E2:E13,E14:E25,2,2)</f>
        <v>0.50143366077151308</v>
      </c>
    </row>
    <row r="3" spans="1:10" x14ac:dyDescent="0.25">
      <c r="A3" s="33" t="s">
        <v>12</v>
      </c>
      <c r="B3" s="34"/>
      <c r="C3" s="14">
        <v>25.526283264160156</v>
      </c>
      <c r="D3" s="14">
        <v>18.922985076904297</v>
      </c>
      <c r="E3" s="14">
        <f t="shared" ref="E3:E25" si="0">C3-D3</f>
        <v>6.6032981872558594</v>
      </c>
      <c r="F3" s="14"/>
      <c r="G3" s="38"/>
      <c r="H3" s="38"/>
      <c r="I3" s="38"/>
      <c r="J3" s="38"/>
    </row>
    <row r="4" spans="1:10" x14ac:dyDescent="0.25">
      <c r="A4" s="31" t="s">
        <v>11</v>
      </c>
      <c r="B4" s="32"/>
      <c r="C4" s="15">
        <v>25.452762603759766</v>
      </c>
      <c r="D4" s="15">
        <v>18.863639831542969</v>
      </c>
      <c r="E4" s="15">
        <f t="shared" si="0"/>
        <v>6.5891227722167969</v>
      </c>
      <c r="F4" s="15"/>
      <c r="G4" s="39"/>
      <c r="H4" s="39"/>
      <c r="I4" s="39"/>
      <c r="J4" s="39"/>
    </row>
    <row r="5" spans="1:10" x14ac:dyDescent="0.25">
      <c r="A5" s="33"/>
      <c r="B5" s="34" t="s">
        <v>9</v>
      </c>
      <c r="C5" s="24">
        <v>25.926759719848633</v>
      </c>
      <c r="D5" s="24">
        <v>17.642267227172852</v>
      </c>
      <c r="E5" s="24">
        <f t="shared" si="0"/>
        <v>8.2844924926757813</v>
      </c>
      <c r="F5" s="24"/>
      <c r="G5" s="40"/>
      <c r="H5" s="40"/>
      <c r="I5" s="40"/>
      <c r="J5" s="40"/>
    </row>
    <row r="6" spans="1:10" x14ac:dyDescent="0.25">
      <c r="A6" s="33" t="s">
        <v>13</v>
      </c>
      <c r="B6" s="34"/>
      <c r="C6" s="24">
        <v>25.870962142944336</v>
      </c>
      <c r="D6" s="24">
        <v>17.582530975341797</v>
      </c>
      <c r="E6" s="24">
        <f t="shared" si="0"/>
        <v>8.2884311676025391</v>
      </c>
      <c r="F6" s="24"/>
      <c r="G6" s="40"/>
      <c r="H6" s="40"/>
      <c r="I6" s="40"/>
      <c r="J6" s="40"/>
    </row>
    <row r="7" spans="1:10" x14ac:dyDescent="0.25">
      <c r="A7" s="31" t="s">
        <v>11</v>
      </c>
      <c r="B7" s="32"/>
      <c r="C7" s="15">
        <v>26.012660980224609</v>
      </c>
      <c r="D7" s="15">
        <v>17.712085723876953</v>
      </c>
      <c r="E7" s="15">
        <f t="shared" si="0"/>
        <v>8.3005752563476562</v>
      </c>
      <c r="F7" s="15"/>
      <c r="G7" s="39"/>
      <c r="H7" s="39"/>
      <c r="I7" s="39"/>
      <c r="J7" s="39"/>
    </row>
    <row r="8" spans="1:10" x14ac:dyDescent="0.25">
      <c r="A8" s="33"/>
      <c r="B8" s="34" t="s">
        <v>9</v>
      </c>
      <c r="C8" s="24">
        <v>22.884330749511719</v>
      </c>
      <c r="D8" s="24">
        <v>14.965850830078125</v>
      </c>
      <c r="E8" s="24">
        <f t="shared" si="0"/>
        <v>7.9184799194335938</v>
      </c>
      <c r="F8" s="24"/>
      <c r="G8" s="40"/>
      <c r="H8" s="40"/>
      <c r="I8" s="40"/>
      <c r="J8" s="40"/>
    </row>
    <row r="9" spans="1:10" x14ac:dyDescent="0.25">
      <c r="A9" s="33" t="s">
        <v>14</v>
      </c>
      <c r="B9" s="34"/>
      <c r="C9" s="24">
        <v>22.915287017822266</v>
      </c>
      <c r="D9" s="24">
        <v>14.941318511962891</v>
      </c>
      <c r="E9" s="24">
        <f t="shared" si="0"/>
        <v>7.973968505859375</v>
      </c>
      <c r="F9" s="24"/>
      <c r="G9" s="40"/>
      <c r="H9" s="40"/>
      <c r="I9" s="40"/>
      <c r="J9" s="40"/>
    </row>
    <row r="10" spans="1:10" x14ac:dyDescent="0.25">
      <c r="A10" s="31" t="s">
        <v>11</v>
      </c>
      <c r="B10" s="32"/>
      <c r="C10" s="15">
        <v>22.794832229614258</v>
      </c>
      <c r="D10" s="15">
        <v>14.872265815734863</v>
      </c>
      <c r="E10" s="15">
        <f t="shared" si="0"/>
        <v>7.9225664138793945</v>
      </c>
      <c r="F10" s="15"/>
      <c r="G10" s="39"/>
      <c r="H10" s="39"/>
      <c r="I10" s="39"/>
      <c r="J10" s="39"/>
    </row>
    <row r="11" spans="1:10" x14ac:dyDescent="0.25">
      <c r="A11" s="33"/>
      <c r="B11" s="34" t="s">
        <v>9</v>
      </c>
      <c r="C11" s="24">
        <v>25.955381393432617</v>
      </c>
      <c r="D11" s="24">
        <v>17.922836303710937</v>
      </c>
      <c r="E11" s="24">
        <f t="shared" si="0"/>
        <v>8.0325450897216797</v>
      </c>
      <c r="F11" s="24"/>
      <c r="G11" s="40"/>
      <c r="H11" s="40"/>
      <c r="I11" s="40"/>
      <c r="J11" s="40"/>
    </row>
    <row r="12" spans="1:10" x14ac:dyDescent="0.25">
      <c r="A12" s="33" t="s">
        <v>15</v>
      </c>
      <c r="B12" s="34"/>
      <c r="C12" s="24">
        <v>25.909080505371094</v>
      </c>
      <c r="D12" s="24">
        <v>17.907787322998047</v>
      </c>
      <c r="E12" s="24">
        <f t="shared" si="0"/>
        <v>8.0012931823730469</v>
      </c>
      <c r="F12" s="24"/>
      <c r="G12" s="40"/>
      <c r="H12" s="40"/>
      <c r="I12" s="40"/>
      <c r="J12" s="40"/>
    </row>
    <row r="13" spans="1:10" x14ac:dyDescent="0.25">
      <c r="A13" s="31" t="s">
        <v>11</v>
      </c>
      <c r="B13" s="32"/>
      <c r="C13" s="15">
        <v>25.980989456176758</v>
      </c>
      <c r="D13" s="15">
        <v>17.912099838256836</v>
      </c>
      <c r="E13" s="15">
        <f t="shared" si="0"/>
        <v>8.0688896179199219</v>
      </c>
      <c r="F13" s="15"/>
      <c r="G13" s="39"/>
      <c r="H13" s="39"/>
      <c r="I13" s="39"/>
      <c r="J13" s="39"/>
    </row>
    <row r="14" spans="1:10" x14ac:dyDescent="0.25">
      <c r="A14" s="29"/>
      <c r="B14" s="34" t="s">
        <v>9</v>
      </c>
      <c r="C14" s="14">
        <v>25.618082046508789</v>
      </c>
      <c r="D14" s="14">
        <v>18.942150115966797</v>
      </c>
      <c r="E14" s="14">
        <f t="shared" si="0"/>
        <v>6.6759319305419922</v>
      </c>
      <c r="F14" s="14">
        <f>AVERAGE(E14:E25)</f>
        <v>7.9202105204264326</v>
      </c>
      <c r="G14" s="38">
        <f>F14-F2</f>
        <v>0.20081766446431537</v>
      </c>
      <c r="H14" s="38">
        <f>STDEV(E14:E25)/(SQRT(COUNT(E14:E25)))</f>
        <v>0.21846365465166967</v>
      </c>
      <c r="I14" s="41">
        <f>2^-G14</f>
        <v>0.87005730826839778</v>
      </c>
      <c r="J14" s="38"/>
    </row>
    <row r="15" spans="1:10" x14ac:dyDescent="0.25">
      <c r="A15" s="29" t="s">
        <v>21</v>
      </c>
      <c r="B15" s="30"/>
      <c r="C15" s="14">
        <v>25.656549453735352</v>
      </c>
      <c r="D15" s="14">
        <v>18.953807830810547</v>
      </c>
      <c r="E15" s="14">
        <f t="shared" si="0"/>
        <v>6.7027416229248047</v>
      </c>
      <c r="F15" s="14"/>
      <c r="G15" s="38"/>
      <c r="H15" s="38"/>
      <c r="I15" s="38"/>
      <c r="J15" s="38"/>
    </row>
    <row r="16" spans="1:10" x14ac:dyDescent="0.25">
      <c r="A16" s="31" t="s">
        <v>11</v>
      </c>
      <c r="B16" s="32"/>
      <c r="C16" s="15">
        <v>25.609104156494141</v>
      </c>
      <c r="D16" s="15">
        <v>18.902006149291992</v>
      </c>
      <c r="E16" s="15">
        <f t="shared" si="0"/>
        <v>6.7070980072021484</v>
      </c>
      <c r="F16" s="15"/>
      <c r="G16" s="39"/>
      <c r="H16" s="39"/>
      <c r="I16" s="39"/>
      <c r="J16" s="39"/>
    </row>
    <row r="17" spans="1:10" x14ac:dyDescent="0.25">
      <c r="A17" s="48"/>
      <c r="B17" s="34" t="s">
        <v>9</v>
      </c>
      <c r="C17" s="46">
        <v>24.265832901000977</v>
      </c>
      <c r="D17" s="46">
        <v>15.898859977722168</v>
      </c>
      <c r="E17" s="46">
        <f t="shared" si="0"/>
        <v>8.3669729232788086</v>
      </c>
    </row>
    <row r="18" spans="1:10" x14ac:dyDescent="0.25">
      <c r="A18" s="49" t="s">
        <v>22</v>
      </c>
      <c r="C18" s="46">
        <v>24.282455444335938</v>
      </c>
      <c r="D18" s="46">
        <v>15.934605598449707</v>
      </c>
      <c r="E18" s="46">
        <f t="shared" si="0"/>
        <v>8.3478498458862305</v>
      </c>
    </row>
    <row r="19" spans="1:10" x14ac:dyDescent="0.25">
      <c r="A19" s="31" t="s">
        <v>11</v>
      </c>
      <c r="B19" s="47"/>
      <c r="C19" s="47">
        <v>24.311573028564453</v>
      </c>
      <c r="D19" s="47">
        <v>15.914880752563477</v>
      </c>
      <c r="E19" s="47">
        <f t="shared" si="0"/>
        <v>8.3966922760009766</v>
      </c>
      <c r="F19" s="47"/>
      <c r="G19" s="47"/>
      <c r="H19" s="47"/>
      <c r="I19" s="47"/>
      <c r="J19" s="47"/>
    </row>
    <row r="20" spans="1:10" x14ac:dyDescent="0.25">
      <c r="A20" s="48"/>
      <c r="B20" s="34" t="s">
        <v>9</v>
      </c>
      <c r="C20" s="46">
        <v>24.492618560791016</v>
      </c>
      <c r="D20" s="46">
        <v>16.401449203491211</v>
      </c>
      <c r="E20" s="46">
        <f t="shared" si="0"/>
        <v>8.0911693572998047</v>
      </c>
    </row>
    <row r="21" spans="1:10" x14ac:dyDescent="0.25">
      <c r="A21" s="49" t="s">
        <v>23</v>
      </c>
      <c r="C21" s="46">
        <v>24.707401275634766</v>
      </c>
      <c r="D21" s="46">
        <v>16.674070358276367</v>
      </c>
      <c r="E21" s="46">
        <f t="shared" si="0"/>
        <v>8.0333309173583984</v>
      </c>
    </row>
    <row r="22" spans="1:10" x14ac:dyDescent="0.25">
      <c r="A22" s="31" t="s">
        <v>11</v>
      </c>
      <c r="B22" s="47"/>
      <c r="C22" s="47">
        <v>24.747095108032227</v>
      </c>
      <c r="D22" s="47">
        <v>16.597724914550781</v>
      </c>
      <c r="E22" s="47">
        <f t="shared" si="0"/>
        <v>8.1493701934814453</v>
      </c>
      <c r="F22" s="47"/>
      <c r="G22" s="47"/>
      <c r="H22" s="47"/>
      <c r="I22" s="47"/>
      <c r="J22" s="47"/>
    </row>
    <row r="23" spans="1:10" x14ac:dyDescent="0.25">
      <c r="A23" s="48"/>
      <c r="B23" s="34" t="s">
        <v>9</v>
      </c>
      <c r="C23" s="46">
        <v>25.02668571472168</v>
      </c>
      <c r="D23" s="46">
        <v>16.504100799560547</v>
      </c>
      <c r="E23" s="46">
        <f t="shared" si="0"/>
        <v>8.5225849151611328</v>
      </c>
    </row>
    <row r="24" spans="1:10" x14ac:dyDescent="0.25">
      <c r="A24" s="49" t="s">
        <v>24</v>
      </c>
      <c r="C24" s="46">
        <v>24.943864822387695</v>
      </c>
      <c r="D24" s="46">
        <v>16.439584732055664</v>
      </c>
      <c r="E24" s="46">
        <f t="shared" si="0"/>
        <v>8.5042800903320312</v>
      </c>
    </row>
    <row r="25" spans="1:10" x14ac:dyDescent="0.25">
      <c r="A25" s="31" t="s">
        <v>11</v>
      </c>
      <c r="B25" s="47"/>
      <c r="C25" s="47">
        <v>25.001667022705078</v>
      </c>
      <c r="D25" s="47">
        <v>16.457162857055664</v>
      </c>
      <c r="E25" s="47">
        <f t="shared" si="0"/>
        <v>8.5445041656494141</v>
      </c>
      <c r="F25" s="47"/>
      <c r="G25" s="47"/>
      <c r="H25" s="47"/>
      <c r="I25" s="47"/>
      <c r="J25" s="47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J25"/>
  <sheetViews>
    <sheetView tabSelected="1" workbookViewId="0">
      <selection activeCell="Q14" sqref="Q14"/>
    </sheetView>
  </sheetViews>
  <sheetFormatPr defaultRowHeight="15" x14ac:dyDescent="0.25"/>
  <cols>
    <col min="1" max="1" width="11.85546875" style="46" bestFit="1" customWidth="1"/>
    <col min="2" max="16384" width="9.140625" style="46"/>
  </cols>
  <sheetData>
    <row r="1" spans="1:10" ht="55.5" x14ac:dyDescent="0.25">
      <c r="A1" s="42" t="s">
        <v>1</v>
      </c>
      <c r="B1" s="43" t="s">
        <v>0</v>
      </c>
      <c r="C1" s="43" t="s">
        <v>2</v>
      </c>
      <c r="D1" s="43" t="s">
        <v>3</v>
      </c>
      <c r="E1" s="44" t="s">
        <v>4</v>
      </c>
      <c r="F1" s="44" t="s">
        <v>5</v>
      </c>
      <c r="G1" s="45" t="s">
        <v>6</v>
      </c>
      <c r="H1" s="45" t="s">
        <v>16</v>
      </c>
      <c r="I1" s="45" t="s">
        <v>7</v>
      </c>
      <c r="J1" s="45" t="s">
        <v>8</v>
      </c>
    </row>
    <row r="2" spans="1:10" x14ac:dyDescent="0.25">
      <c r="A2" s="33"/>
      <c r="B2" s="34" t="s">
        <v>10</v>
      </c>
      <c r="C2" s="14">
        <v>19.241783142089844</v>
      </c>
      <c r="D2" s="14">
        <v>18.098915100097656</v>
      </c>
      <c r="E2" s="14">
        <f>C2-D2</f>
        <v>1.1428680419921875</v>
      </c>
      <c r="F2" s="35">
        <f>AVERAGE(E2:E13)</f>
        <v>1.406571626663208</v>
      </c>
      <c r="G2" s="36">
        <f>F2-F2</f>
        <v>0</v>
      </c>
      <c r="H2" s="36">
        <f>STDEV(E2:E13)/(SQRT(COUNT(E2:E13)))</f>
        <v>0.10019334224382971</v>
      </c>
      <c r="I2" s="37">
        <f>2^-G2</f>
        <v>1</v>
      </c>
      <c r="J2" s="36">
        <f>TTEST(E2:E13,E14:E25,2,2)</f>
        <v>1.4867499516924584E-2</v>
      </c>
    </row>
    <row r="3" spans="1:10" x14ac:dyDescent="0.25">
      <c r="A3" s="33" t="s">
        <v>12</v>
      </c>
      <c r="B3" s="34"/>
      <c r="C3" s="14">
        <v>19.248355865478516</v>
      </c>
      <c r="D3" s="14">
        <v>18.156906127929688</v>
      </c>
      <c r="E3" s="14">
        <f t="shared" ref="E3:E25" si="0">C3-D3</f>
        <v>1.0914497375488281</v>
      </c>
      <c r="F3" s="14"/>
      <c r="G3" s="38"/>
      <c r="H3" s="38"/>
      <c r="I3" s="38"/>
      <c r="J3" s="38"/>
    </row>
    <row r="4" spans="1:10" x14ac:dyDescent="0.25">
      <c r="A4" s="31" t="s">
        <v>11</v>
      </c>
      <c r="B4" s="32"/>
      <c r="C4" s="15">
        <v>19.246353149414063</v>
      </c>
      <c r="D4" s="15">
        <v>18.119527816772461</v>
      </c>
      <c r="E4" s="15">
        <f t="shared" si="0"/>
        <v>1.1268253326416016</v>
      </c>
      <c r="F4" s="15"/>
      <c r="G4" s="39"/>
      <c r="H4" s="39"/>
      <c r="I4" s="39"/>
      <c r="J4" s="39"/>
    </row>
    <row r="5" spans="1:10" x14ac:dyDescent="0.25">
      <c r="A5" s="33"/>
      <c r="B5" s="34" t="s">
        <v>10</v>
      </c>
      <c r="C5" s="24">
        <v>19.111602783203125</v>
      </c>
      <c r="D5" s="24">
        <v>17.536382675170898</v>
      </c>
      <c r="E5" s="24">
        <f t="shared" si="0"/>
        <v>1.5752201080322266</v>
      </c>
      <c r="F5" s="24"/>
      <c r="G5" s="40"/>
      <c r="H5" s="40"/>
      <c r="I5" s="40"/>
      <c r="J5" s="40"/>
    </row>
    <row r="6" spans="1:10" x14ac:dyDescent="0.25">
      <c r="A6" s="33" t="s">
        <v>13</v>
      </c>
      <c r="B6" s="34"/>
      <c r="C6" s="24">
        <v>19.069953918457031</v>
      </c>
      <c r="D6" s="24">
        <v>17.605009078979492</v>
      </c>
      <c r="E6" s="24">
        <f t="shared" si="0"/>
        <v>1.4649448394775391</v>
      </c>
      <c r="F6" s="24"/>
      <c r="G6" s="40"/>
      <c r="H6" s="40"/>
      <c r="I6" s="40"/>
      <c r="J6" s="40"/>
    </row>
    <row r="7" spans="1:10" x14ac:dyDescent="0.25">
      <c r="A7" s="31" t="s">
        <v>11</v>
      </c>
      <c r="B7" s="32"/>
      <c r="C7" s="15">
        <v>19.025815963745117</v>
      </c>
      <c r="D7" s="15">
        <v>17.513553619384766</v>
      </c>
      <c r="E7" s="15">
        <f t="shared" si="0"/>
        <v>1.5122623443603516</v>
      </c>
      <c r="F7" s="15"/>
      <c r="G7" s="39"/>
      <c r="H7" s="39"/>
      <c r="I7" s="39"/>
      <c r="J7" s="39"/>
    </row>
    <row r="8" spans="1:10" x14ac:dyDescent="0.25">
      <c r="A8" s="33"/>
      <c r="B8" s="34" t="s">
        <v>10</v>
      </c>
      <c r="C8" s="24">
        <v>16.003566741943359</v>
      </c>
      <c r="D8" s="24">
        <v>14.917777061462402</v>
      </c>
      <c r="E8" s="24">
        <f t="shared" si="0"/>
        <v>1.085789680480957</v>
      </c>
      <c r="F8" s="24"/>
      <c r="G8" s="40"/>
      <c r="H8" s="40"/>
      <c r="I8" s="40"/>
      <c r="J8" s="40"/>
    </row>
    <row r="9" spans="1:10" x14ac:dyDescent="0.25">
      <c r="A9" s="33" t="s">
        <v>14</v>
      </c>
      <c r="B9" s="34"/>
      <c r="C9" s="24">
        <v>16.014200210571289</v>
      </c>
      <c r="D9" s="24">
        <v>14.931062698364258</v>
      </c>
      <c r="E9" s="24">
        <f t="shared" si="0"/>
        <v>1.0831375122070312</v>
      </c>
      <c r="F9" s="24"/>
      <c r="G9" s="40"/>
      <c r="H9" s="40"/>
      <c r="I9" s="40"/>
      <c r="J9" s="40"/>
    </row>
    <row r="10" spans="1:10" x14ac:dyDescent="0.25">
      <c r="A10" s="31" t="s">
        <v>11</v>
      </c>
      <c r="B10" s="32"/>
      <c r="C10" s="15">
        <v>16.005355834960937</v>
      </c>
      <c r="D10" s="15">
        <v>14.908269882202148</v>
      </c>
      <c r="E10" s="15">
        <f t="shared" si="0"/>
        <v>1.0970859527587891</v>
      </c>
      <c r="F10" s="15"/>
      <c r="G10" s="39"/>
      <c r="H10" s="39"/>
      <c r="I10" s="39"/>
      <c r="J10" s="39"/>
    </row>
    <row r="11" spans="1:10" x14ac:dyDescent="0.25">
      <c r="A11" s="33"/>
      <c r="B11" s="34" t="s">
        <v>10</v>
      </c>
      <c r="C11" s="24">
        <v>19.788141250610352</v>
      </c>
      <c r="D11" s="24">
        <v>17.886730194091797</v>
      </c>
      <c r="E11" s="24">
        <f t="shared" si="0"/>
        <v>1.9014110565185547</v>
      </c>
      <c r="F11" s="24"/>
      <c r="G11" s="40"/>
      <c r="H11" s="40"/>
      <c r="I11" s="40"/>
      <c r="J11" s="40"/>
    </row>
    <row r="12" spans="1:10" x14ac:dyDescent="0.25">
      <c r="A12" s="33" t="s">
        <v>15</v>
      </c>
      <c r="B12" s="34"/>
      <c r="C12" s="24">
        <v>19.708847045898438</v>
      </c>
      <c r="D12" s="24">
        <v>17.778347015380859</v>
      </c>
      <c r="E12" s="24">
        <f t="shared" si="0"/>
        <v>1.9305000305175781</v>
      </c>
      <c r="F12" s="24"/>
      <c r="G12" s="40"/>
      <c r="H12" s="40"/>
      <c r="I12" s="40"/>
      <c r="J12" s="40"/>
    </row>
    <row r="13" spans="1:10" x14ac:dyDescent="0.25">
      <c r="A13" s="31" t="s">
        <v>11</v>
      </c>
      <c r="B13" s="32"/>
      <c r="C13" s="15">
        <v>19.78460693359375</v>
      </c>
      <c r="D13" s="15">
        <v>17.917242050170898</v>
      </c>
      <c r="E13" s="15">
        <f t="shared" si="0"/>
        <v>1.8673648834228516</v>
      </c>
      <c r="F13" s="15"/>
      <c r="G13" s="39"/>
      <c r="H13" s="39"/>
      <c r="I13" s="39"/>
      <c r="J13" s="39"/>
    </row>
    <row r="14" spans="1:10" x14ac:dyDescent="0.25">
      <c r="A14" s="29"/>
      <c r="B14" s="30" t="s">
        <v>10</v>
      </c>
      <c r="C14" s="14">
        <v>19.554510116577148</v>
      </c>
      <c r="D14" s="14">
        <v>18.13618278503418</v>
      </c>
      <c r="E14" s="14">
        <f t="shared" si="0"/>
        <v>1.4183273315429687</v>
      </c>
      <c r="F14" s="14">
        <f>AVERAGE(E14:E25)</f>
        <v>1.8394691944122314</v>
      </c>
      <c r="G14" s="38">
        <f>F14-F2</f>
        <v>0.43289756774902344</v>
      </c>
      <c r="H14" s="38">
        <f>STDEV(E14:E25)/(SQRT(COUNT(E14:E25)))</f>
        <v>0.12959686161441195</v>
      </c>
      <c r="I14" s="41">
        <f>2^-G14</f>
        <v>0.74077249245371435</v>
      </c>
      <c r="J14" s="38"/>
    </row>
    <row r="15" spans="1:10" x14ac:dyDescent="0.25">
      <c r="A15" s="29" t="s">
        <v>21</v>
      </c>
      <c r="B15" s="30"/>
      <c r="C15" s="14">
        <v>19.576217651367187</v>
      </c>
      <c r="D15" s="14">
        <v>18.1458740234375</v>
      </c>
      <c r="E15" s="14">
        <f t="shared" si="0"/>
        <v>1.4303436279296875</v>
      </c>
      <c r="F15" s="14"/>
      <c r="G15" s="38"/>
      <c r="H15" s="38"/>
      <c r="I15" s="38"/>
      <c r="J15" s="38"/>
    </row>
    <row r="16" spans="1:10" x14ac:dyDescent="0.25">
      <c r="A16" s="31" t="s">
        <v>11</v>
      </c>
      <c r="B16" s="32"/>
      <c r="C16" s="15">
        <v>19.535066604614258</v>
      </c>
      <c r="D16" s="15">
        <v>18.094940185546875</v>
      </c>
      <c r="E16" s="15">
        <f t="shared" si="0"/>
        <v>1.4401264190673828</v>
      </c>
      <c r="F16" s="15"/>
      <c r="G16" s="39"/>
      <c r="H16" s="39"/>
      <c r="I16" s="39"/>
      <c r="J16" s="39"/>
    </row>
    <row r="17" spans="1:10" x14ac:dyDescent="0.25">
      <c r="A17" s="48"/>
      <c r="B17" s="30" t="s">
        <v>10</v>
      </c>
      <c r="C17" s="46">
        <v>17.81590461730957</v>
      </c>
      <c r="D17" s="46">
        <v>15.933891296386719</v>
      </c>
      <c r="E17" s="46">
        <f t="shared" si="0"/>
        <v>1.8820133209228516</v>
      </c>
    </row>
    <row r="18" spans="1:10" x14ac:dyDescent="0.25">
      <c r="A18" s="49" t="s">
        <v>22</v>
      </c>
      <c r="B18" s="30"/>
      <c r="C18" s="46">
        <v>17.831720352172852</v>
      </c>
      <c r="D18" s="46">
        <v>15.95909309387207</v>
      </c>
      <c r="E18" s="46">
        <f t="shared" si="0"/>
        <v>1.8726272583007813</v>
      </c>
    </row>
    <row r="19" spans="1:10" x14ac:dyDescent="0.25">
      <c r="A19" s="31" t="s">
        <v>11</v>
      </c>
      <c r="B19" s="32"/>
      <c r="C19" s="47">
        <v>17.672904968261719</v>
      </c>
      <c r="D19" s="47">
        <v>15.809453010559082</v>
      </c>
      <c r="E19" s="47">
        <f t="shared" si="0"/>
        <v>1.8634519577026367</v>
      </c>
      <c r="F19" s="47"/>
      <c r="G19" s="47"/>
      <c r="H19" s="47"/>
      <c r="I19" s="47"/>
      <c r="J19" s="47"/>
    </row>
    <row r="20" spans="1:10" x14ac:dyDescent="0.25">
      <c r="A20" s="48"/>
      <c r="B20" s="30" t="s">
        <v>10</v>
      </c>
      <c r="C20" s="46">
        <v>17.972038269042969</v>
      </c>
      <c r="D20" s="46">
        <v>16.464555740356445</v>
      </c>
      <c r="E20" s="46">
        <f t="shared" si="0"/>
        <v>1.5074825286865234</v>
      </c>
    </row>
    <row r="21" spans="1:10" x14ac:dyDescent="0.25">
      <c r="A21" s="49" t="s">
        <v>23</v>
      </c>
      <c r="B21" s="30"/>
      <c r="C21" s="46">
        <v>17.932943344116211</v>
      </c>
      <c r="D21" s="46">
        <v>16.35826301574707</v>
      </c>
      <c r="E21" s="46">
        <f t="shared" si="0"/>
        <v>1.5746803283691406</v>
      </c>
    </row>
    <row r="22" spans="1:10" x14ac:dyDescent="0.25">
      <c r="A22" s="31" t="s">
        <v>11</v>
      </c>
      <c r="B22" s="32"/>
      <c r="C22" s="47">
        <v>17.978097915649414</v>
      </c>
      <c r="D22" s="47">
        <v>16.472986221313477</v>
      </c>
      <c r="E22" s="47">
        <f t="shared" si="0"/>
        <v>1.5051116943359375</v>
      </c>
      <c r="F22" s="47"/>
      <c r="G22" s="47"/>
      <c r="H22" s="47"/>
      <c r="I22" s="47"/>
      <c r="J22" s="47"/>
    </row>
    <row r="23" spans="1:10" x14ac:dyDescent="0.25">
      <c r="A23" s="48"/>
      <c r="B23" s="30" t="s">
        <v>10</v>
      </c>
      <c r="C23" s="46">
        <v>18.954652786254883</v>
      </c>
      <c r="D23" s="46">
        <v>16.405950546264648</v>
      </c>
      <c r="E23" s="46">
        <f t="shared" si="0"/>
        <v>2.5487022399902344</v>
      </c>
    </row>
    <row r="24" spans="1:10" x14ac:dyDescent="0.25">
      <c r="A24" s="49" t="s">
        <v>24</v>
      </c>
      <c r="C24" s="46">
        <v>18.902585983276367</v>
      </c>
      <c r="D24" s="46">
        <v>16.401897430419922</v>
      </c>
      <c r="E24" s="46">
        <f t="shared" si="0"/>
        <v>2.5006885528564453</v>
      </c>
    </row>
    <row r="25" spans="1:10" x14ac:dyDescent="0.25">
      <c r="A25" s="31" t="s">
        <v>11</v>
      </c>
      <c r="B25" s="47"/>
      <c r="C25" s="47">
        <v>18.8980712890625</v>
      </c>
      <c r="D25" s="47">
        <v>16.367996215820313</v>
      </c>
      <c r="E25" s="47">
        <f t="shared" si="0"/>
        <v>2.5300750732421875</v>
      </c>
      <c r="F25" s="47"/>
      <c r="G25" s="47"/>
      <c r="H25" s="47"/>
      <c r="I25" s="47"/>
      <c r="J25" s="4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J25"/>
  <sheetViews>
    <sheetView workbookViewId="0">
      <selection activeCell="I34" sqref="I34"/>
    </sheetView>
  </sheetViews>
  <sheetFormatPr defaultRowHeight="15" x14ac:dyDescent="0.25"/>
  <cols>
    <col min="1" max="1" width="11.85546875" style="46" bestFit="1" customWidth="1"/>
    <col min="2" max="16384" width="9.140625" style="46"/>
  </cols>
  <sheetData>
    <row r="1" spans="1:10" ht="55.5" x14ac:dyDescent="0.25">
      <c r="A1" s="42" t="s">
        <v>1</v>
      </c>
      <c r="B1" s="43" t="s">
        <v>0</v>
      </c>
      <c r="C1" s="43" t="s">
        <v>2</v>
      </c>
      <c r="D1" s="43" t="s">
        <v>3</v>
      </c>
      <c r="E1" s="44" t="s">
        <v>4</v>
      </c>
      <c r="F1" s="44" t="s">
        <v>5</v>
      </c>
      <c r="G1" s="45" t="s">
        <v>6</v>
      </c>
      <c r="H1" s="45" t="s">
        <v>16</v>
      </c>
      <c r="I1" s="45" t="s">
        <v>7</v>
      </c>
      <c r="J1" s="45" t="s">
        <v>8</v>
      </c>
    </row>
    <row r="2" spans="1:10" x14ac:dyDescent="0.25">
      <c r="A2" s="33"/>
      <c r="B2" s="34" t="s">
        <v>17</v>
      </c>
      <c r="C2" s="14">
        <v>18.937992095947266</v>
      </c>
      <c r="D2" s="14">
        <v>17.961416244506836</v>
      </c>
      <c r="E2" s="14">
        <f>C2-D2</f>
        <v>0.97657585144042969</v>
      </c>
      <c r="F2" s="35">
        <f>AVERAGE(E2:E13)</f>
        <v>1.0451756318410237</v>
      </c>
      <c r="G2" s="36">
        <f>F2-F2</f>
        <v>0</v>
      </c>
      <c r="H2" s="36">
        <f>STDEV(E2:E13)/(SQRT(COUNT(E2:E13)))</f>
        <v>0.15444070515346317</v>
      </c>
      <c r="I2" s="37">
        <f>2^-G2</f>
        <v>1</v>
      </c>
      <c r="J2" s="36">
        <f>TTEST(E2:E13,E14:E25,2,2)</f>
        <v>1.9048706176264463E-2</v>
      </c>
    </row>
    <row r="3" spans="1:10" x14ac:dyDescent="0.25">
      <c r="A3" s="33" t="s">
        <v>12</v>
      </c>
      <c r="B3" s="34"/>
      <c r="C3" s="14">
        <v>18.937162399291992</v>
      </c>
      <c r="D3" s="14">
        <v>17.941831588745117</v>
      </c>
      <c r="E3" s="14">
        <f t="shared" ref="E3:E25" si="0">C3-D3</f>
        <v>0.995330810546875</v>
      </c>
      <c r="F3" s="14"/>
      <c r="G3" s="38"/>
      <c r="H3" s="38"/>
      <c r="I3" s="38"/>
      <c r="J3" s="38"/>
    </row>
    <row r="4" spans="1:10" x14ac:dyDescent="0.25">
      <c r="A4" s="31" t="s">
        <v>11</v>
      </c>
      <c r="B4" s="32"/>
      <c r="C4" s="15">
        <v>18.859725952148437</v>
      </c>
      <c r="D4" s="15">
        <v>17.923694610595703</v>
      </c>
      <c r="E4" s="15">
        <f t="shared" si="0"/>
        <v>0.93603134155273438</v>
      </c>
      <c r="F4" s="15"/>
      <c r="G4" s="39"/>
      <c r="H4" s="39"/>
      <c r="I4" s="39"/>
      <c r="J4" s="39"/>
    </row>
    <row r="5" spans="1:10" x14ac:dyDescent="0.25">
      <c r="A5" s="33"/>
      <c r="B5" s="34" t="s">
        <v>17</v>
      </c>
      <c r="C5" s="24">
        <v>18.644802093505859</v>
      </c>
      <c r="D5" s="24">
        <v>17.713098526000977</v>
      </c>
      <c r="E5" s="24">
        <f t="shared" si="0"/>
        <v>0.93170356750488281</v>
      </c>
      <c r="F5" s="24"/>
      <c r="G5" s="40"/>
      <c r="H5" s="40"/>
      <c r="I5" s="40"/>
      <c r="J5" s="40"/>
    </row>
    <row r="6" spans="1:10" x14ac:dyDescent="0.25">
      <c r="A6" s="33" t="s">
        <v>13</v>
      </c>
      <c r="B6" s="34"/>
      <c r="C6" s="24">
        <v>18.663358688354492</v>
      </c>
      <c r="D6" s="24">
        <v>17.651218414306641</v>
      </c>
      <c r="E6" s="24">
        <f t="shared" si="0"/>
        <v>1.0121402740478516</v>
      </c>
      <c r="F6" s="24"/>
      <c r="G6" s="40"/>
      <c r="H6" s="40"/>
      <c r="I6" s="40"/>
      <c r="J6" s="40"/>
    </row>
    <row r="7" spans="1:10" x14ac:dyDescent="0.25">
      <c r="A7" s="31" t="s">
        <v>11</v>
      </c>
      <c r="B7" s="32"/>
      <c r="C7" s="15">
        <v>18.521503448486328</v>
      </c>
      <c r="D7" s="15">
        <v>17.568572998046875</v>
      </c>
      <c r="E7" s="15">
        <f t="shared" si="0"/>
        <v>0.95293045043945313</v>
      </c>
      <c r="F7" s="15"/>
      <c r="G7" s="39"/>
      <c r="H7" s="39"/>
      <c r="I7" s="39"/>
      <c r="J7" s="39"/>
    </row>
    <row r="8" spans="1:10" x14ac:dyDescent="0.25">
      <c r="A8" s="33"/>
      <c r="B8" s="34" t="s">
        <v>17</v>
      </c>
      <c r="C8" s="24">
        <v>15.414512634277344</v>
      </c>
      <c r="D8" s="24">
        <v>14.942232131958008</v>
      </c>
      <c r="E8" s="24">
        <f t="shared" si="0"/>
        <v>0.47228050231933594</v>
      </c>
      <c r="F8" s="24"/>
      <c r="G8" s="40"/>
      <c r="H8" s="40"/>
      <c r="I8" s="40"/>
      <c r="J8" s="40"/>
    </row>
    <row r="9" spans="1:10" x14ac:dyDescent="0.25">
      <c r="A9" s="33" t="s">
        <v>14</v>
      </c>
      <c r="B9" s="34"/>
      <c r="C9" s="24">
        <v>15.381115913391113</v>
      </c>
      <c r="D9" s="24">
        <v>14.98068904876709</v>
      </c>
      <c r="E9" s="24">
        <f t="shared" si="0"/>
        <v>0.40042686462402344</v>
      </c>
      <c r="F9" s="24"/>
      <c r="G9" s="40"/>
      <c r="H9" s="40"/>
      <c r="I9" s="40"/>
      <c r="J9" s="40"/>
    </row>
    <row r="10" spans="1:10" x14ac:dyDescent="0.25">
      <c r="A10" s="31" t="s">
        <v>11</v>
      </c>
      <c r="B10" s="32"/>
      <c r="C10" s="15">
        <v>15.296041488647461</v>
      </c>
      <c r="D10" s="15">
        <v>14.941037178039551</v>
      </c>
      <c r="E10" s="15">
        <f t="shared" si="0"/>
        <v>0.35500431060791016</v>
      </c>
      <c r="F10" s="15"/>
      <c r="G10" s="39"/>
      <c r="H10" s="39"/>
      <c r="I10" s="39"/>
      <c r="J10" s="39"/>
    </row>
    <row r="11" spans="1:10" x14ac:dyDescent="0.25">
      <c r="A11" s="33"/>
      <c r="B11" s="34" t="s">
        <v>17</v>
      </c>
      <c r="C11" s="24">
        <v>19.717060089111328</v>
      </c>
      <c r="D11" s="24">
        <v>17.823263168334961</v>
      </c>
      <c r="E11" s="24">
        <f t="shared" si="0"/>
        <v>1.8937969207763672</v>
      </c>
      <c r="F11" s="24"/>
      <c r="G11" s="40"/>
      <c r="H11" s="40"/>
      <c r="I11" s="40"/>
      <c r="J11" s="40"/>
    </row>
    <row r="12" spans="1:10" x14ac:dyDescent="0.25">
      <c r="A12" s="33" t="s">
        <v>15</v>
      </c>
      <c r="B12" s="34"/>
      <c r="C12" s="24">
        <v>19.838598251342773</v>
      </c>
      <c r="D12" s="24">
        <v>17.992958068847656</v>
      </c>
      <c r="E12" s="24">
        <f t="shared" si="0"/>
        <v>1.8456401824951172</v>
      </c>
      <c r="F12" s="24"/>
      <c r="G12" s="40"/>
      <c r="H12" s="40"/>
      <c r="I12" s="40"/>
      <c r="J12" s="40"/>
    </row>
    <row r="13" spans="1:10" x14ac:dyDescent="0.25">
      <c r="A13" s="31" t="s">
        <v>11</v>
      </c>
      <c r="B13" s="32"/>
      <c r="C13" s="15">
        <v>19.731782913208008</v>
      </c>
      <c r="D13" s="15">
        <v>17.961536407470703</v>
      </c>
      <c r="E13" s="15">
        <f t="shared" si="0"/>
        <v>1.7702465057373047</v>
      </c>
      <c r="F13" s="15"/>
      <c r="G13" s="39"/>
      <c r="H13" s="39"/>
      <c r="I13" s="39"/>
      <c r="J13" s="39"/>
    </row>
    <row r="14" spans="1:10" x14ac:dyDescent="0.25">
      <c r="A14" s="29"/>
      <c r="B14" s="34" t="s">
        <v>17</v>
      </c>
      <c r="C14" s="14">
        <v>19.810390472412109</v>
      </c>
      <c r="D14" s="14">
        <v>18.024961471557617</v>
      </c>
      <c r="E14" s="14">
        <f t="shared" si="0"/>
        <v>1.7854290008544922</v>
      </c>
      <c r="F14" s="14">
        <f>AVERAGE(E14:E25)</f>
        <v>1.6528361638387044</v>
      </c>
      <c r="G14" s="38">
        <f>F14-F2</f>
        <v>0.60766053199768066</v>
      </c>
      <c r="H14" s="38">
        <f>STDEV(E14:E25)/(SQRT(COUNT(E14:E25)))</f>
        <v>0.18387284053037126</v>
      </c>
      <c r="I14" s="41">
        <f>2^-G14</f>
        <v>0.65626002796023042</v>
      </c>
      <c r="J14" s="38"/>
    </row>
    <row r="15" spans="1:10" x14ac:dyDescent="0.25">
      <c r="A15" s="29" t="s">
        <v>21</v>
      </c>
      <c r="B15" s="30"/>
      <c r="C15" s="14">
        <v>19.656658172607422</v>
      </c>
      <c r="D15" s="14">
        <v>17.947284698486328</v>
      </c>
      <c r="E15" s="14">
        <f t="shared" si="0"/>
        <v>1.7093734741210937</v>
      </c>
      <c r="F15" s="14"/>
      <c r="G15" s="38"/>
      <c r="H15" s="38"/>
      <c r="I15" s="38"/>
      <c r="J15" s="38"/>
    </row>
    <row r="16" spans="1:10" x14ac:dyDescent="0.25">
      <c r="A16" s="31" t="s">
        <v>11</v>
      </c>
      <c r="B16" s="32"/>
      <c r="C16" s="15">
        <v>19.72651481628418</v>
      </c>
      <c r="D16" s="15">
        <v>17.987821578979492</v>
      </c>
      <c r="E16" s="15">
        <f t="shared" si="0"/>
        <v>1.7386932373046875</v>
      </c>
      <c r="F16" s="15"/>
      <c r="G16" s="39"/>
      <c r="H16" s="39"/>
      <c r="I16" s="39"/>
      <c r="J16" s="39"/>
    </row>
    <row r="17" spans="1:10" x14ac:dyDescent="0.25">
      <c r="A17" s="48"/>
      <c r="B17" s="34" t="s">
        <v>17</v>
      </c>
      <c r="C17" s="46">
        <v>17.429960250854492</v>
      </c>
      <c r="D17" s="46">
        <v>15.881664276123047</v>
      </c>
      <c r="E17" s="46">
        <f t="shared" si="0"/>
        <v>1.5482959747314453</v>
      </c>
    </row>
    <row r="18" spans="1:10" x14ac:dyDescent="0.25">
      <c r="A18" s="49" t="s">
        <v>22</v>
      </c>
      <c r="C18" s="46">
        <v>17.47999382019043</v>
      </c>
      <c r="D18" s="46">
        <v>15.919236183166504</v>
      </c>
      <c r="E18" s="46">
        <f t="shared" si="0"/>
        <v>1.5607576370239258</v>
      </c>
    </row>
    <row r="19" spans="1:10" x14ac:dyDescent="0.25">
      <c r="A19" s="31" t="s">
        <v>11</v>
      </c>
      <c r="B19" s="47"/>
      <c r="C19" s="47">
        <v>17.451587677001953</v>
      </c>
      <c r="D19" s="47">
        <v>15.933621406555176</v>
      </c>
      <c r="E19" s="47">
        <f t="shared" si="0"/>
        <v>1.5179662704467773</v>
      </c>
      <c r="F19" s="47"/>
      <c r="G19" s="47"/>
      <c r="H19" s="47"/>
      <c r="I19" s="47"/>
      <c r="J19" s="47"/>
    </row>
    <row r="20" spans="1:10" x14ac:dyDescent="0.25">
      <c r="A20" s="48"/>
      <c r="B20" s="34" t="s">
        <v>17</v>
      </c>
      <c r="C20" s="46">
        <v>17.298269271850586</v>
      </c>
      <c r="D20" s="46">
        <v>16.485363006591797</v>
      </c>
      <c r="E20" s="46">
        <f t="shared" si="0"/>
        <v>0.81290626525878906</v>
      </c>
    </row>
    <row r="21" spans="1:10" x14ac:dyDescent="0.25">
      <c r="A21" s="49" t="s">
        <v>23</v>
      </c>
      <c r="C21" s="46">
        <v>17.310630798339844</v>
      </c>
      <c r="D21" s="46">
        <v>16.526216506958008</v>
      </c>
      <c r="E21" s="46">
        <f t="shared" si="0"/>
        <v>0.78441429138183594</v>
      </c>
    </row>
    <row r="22" spans="1:10" x14ac:dyDescent="0.25">
      <c r="A22" s="31" t="s">
        <v>11</v>
      </c>
      <c r="B22" s="47"/>
      <c r="C22" s="47">
        <v>17.24040412902832</v>
      </c>
      <c r="D22" s="47">
        <v>16.418514251708984</v>
      </c>
      <c r="E22" s="47">
        <f t="shared" si="0"/>
        <v>0.82188987731933594</v>
      </c>
      <c r="F22" s="47"/>
      <c r="G22" s="47"/>
      <c r="H22" s="47"/>
      <c r="I22" s="47"/>
      <c r="J22" s="47"/>
    </row>
    <row r="23" spans="1:10" x14ac:dyDescent="0.25">
      <c r="A23" s="48"/>
      <c r="B23" s="34" t="s">
        <v>17</v>
      </c>
      <c r="C23" s="46">
        <v>18.947084426879883</v>
      </c>
      <c r="D23" s="46">
        <v>16.412269592285156</v>
      </c>
      <c r="E23" s="46">
        <f t="shared" si="0"/>
        <v>2.5348148345947266</v>
      </c>
    </row>
    <row r="24" spans="1:10" x14ac:dyDescent="0.25">
      <c r="A24" s="49" t="s">
        <v>24</v>
      </c>
      <c r="C24" s="46">
        <v>18.953533172607422</v>
      </c>
      <c r="D24" s="46">
        <v>16.428234100341797</v>
      </c>
      <c r="E24" s="46">
        <f t="shared" si="0"/>
        <v>2.525299072265625</v>
      </c>
    </row>
    <row r="25" spans="1:10" x14ac:dyDescent="0.25">
      <c r="A25" s="31" t="s">
        <v>11</v>
      </c>
      <c r="B25" s="47"/>
      <c r="C25" s="47">
        <v>18.948007583618164</v>
      </c>
      <c r="D25" s="47">
        <v>16.453813552856445</v>
      </c>
      <c r="E25" s="47">
        <f t="shared" si="0"/>
        <v>2.4941940307617187</v>
      </c>
      <c r="F25" s="47"/>
      <c r="G25" s="47"/>
      <c r="H25" s="47"/>
      <c r="I25" s="47"/>
      <c r="J25" s="4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J25"/>
  <sheetViews>
    <sheetView workbookViewId="0">
      <selection activeCell="O27" sqref="O27"/>
    </sheetView>
  </sheetViews>
  <sheetFormatPr defaultRowHeight="15" x14ac:dyDescent="0.25"/>
  <cols>
    <col min="1" max="1" width="21.140625" style="46" bestFit="1" customWidth="1"/>
    <col min="2" max="16384" width="9.140625" style="46"/>
  </cols>
  <sheetData>
    <row r="1" spans="1:10" ht="55.5" x14ac:dyDescent="0.25">
      <c r="A1" s="42" t="s">
        <v>1</v>
      </c>
      <c r="B1" s="43" t="s">
        <v>0</v>
      </c>
      <c r="C1" s="43" t="s">
        <v>2</v>
      </c>
      <c r="D1" s="43" t="s">
        <v>3</v>
      </c>
      <c r="E1" s="44" t="s">
        <v>4</v>
      </c>
      <c r="F1" s="44" t="s">
        <v>5</v>
      </c>
      <c r="G1" s="45" t="s">
        <v>6</v>
      </c>
      <c r="H1" s="45" t="s">
        <v>16</v>
      </c>
      <c r="I1" s="45" t="s">
        <v>7</v>
      </c>
      <c r="J1" s="45" t="s">
        <v>8</v>
      </c>
    </row>
    <row r="2" spans="1:10" x14ac:dyDescent="0.25">
      <c r="A2" s="50"/>
      <c r="B2" s="34" t="s">
        <v>9</v>
      </c>
      <c r="C2" s="14">
        <v>26.20196533203125</v>
      </c>
      <c r="D2" s="14">
        <v>19.393814086914063</v>
      </c>
      <c r="E2" s="14">
        <f>C2-D2</f>
        <v>6.8081512451171875</v>
      </c>
      <c r="F2" s="35">
        <f>AVERAGE(E2:E13)</f>
        <v>7.6527491410573321</v>
      </c>
      <c r="G2" s="36">
        <f>F2-F2</f>
        <v>0</v>
      </c>
      <c r="H2" s="36">
        <f>STDEV(E2:E13)/(SQRT(COUNT(E2:E13)))</f>
        <v>0.17246125699855638</v>
      </c>
      <c r="I2" s="37">
        <f>2^-G2</f>
        <v>1</v>
      </c>
      <c r="J2" s="36">
        <f>TTEST(E2:E13,E14:E25,2,2)</f>
        <v>6.2431385131880908E-5</v>
      </c>
    </row>
    <row r="3" spans="1:10" x14ac:dyDescent="0.25">
      <c r="A3" s="50" t="s">
        <v>12</v>
      </c>
      <c r="B3" s="34"/>
      <c r="C3" s="14">
        <v>26.160062789916992</v>
      </c>
      <c r="D3" s="14">
        <v>19.400829315185547</v>
      </c>
      <c r="E3" s="14">
        <f t="shared" ref="E3:E25" si="0">C3-D3</f>
        <v>6.7592334747314453</v>
      </c>
      <c r="F3" s="14"/>
      <c r="G3" s="38"/>
      <c r="H3" s="38"/>
      <c r="I3" s="38"/>
      <c r="J3" s="38"/>
    </row>
    <row r="4" spans="1:10" x14ac:dyDescent="0.25">
      <c r="A4" s="51" t="s">
        <v>11</v>
      </c>
      <c r="B4" s="32"/>
      <c r="C4" s="15">
        <v>26.198951721191406</v>
      </c>
      <c r="D4" s="15">
        <v>19.359619140625</v>
      </c>
      <c r="E4" s="15">
        <f t="shared" si="0"/>
        <v>6.8393325805664063</v>
      </c>
      <c r="F4" s="15"/>
      <c r="G4" s="39"/>
      <c r="H4" s="39"/>
      <c r="I4" s="39"/>
      <c r="J4" s="39"/>
    </row>
    <row r="5" spans="1:10" x14ac:dyDescent="0.25">
      <c r="A5" s="50"/>
      <c r="B5" s="34" t="s">
        <v>9</v>
      </c>
      <c r="C5" s="24">
        <v>22.615985870361328</v>
      </c>
      <c r="D5" s="24">
        <v>14.27562427520752</v>
      </c>
      <c r="E5" s="24">
        <f t="shared" si="0"/>
        <v>8.3403615951538086</v>
      </c>
      <c r="F5" s="24"/>
      <c r="G5" s="40"/>
      <c r="H5" s="40"/>
      <c r="I5" s="40"/>
      <c r="J5" s="40"/>
    </row>
    <row r="6" spans="1:10" x14ac:dyDescent="0.25">
      <c r="A6" s="50" t="s">
        <v>13</v>
      </c>
      <c r="B6" s="34"/>
      <c r="C6" s="24">
        <v>22.676856994628906</v>
      </c>
      <c r="D6" s="24">
        <v>14.304262161254883</v>
      </c>
      <c r="E6" s="24">
        <f t="shared" si="0"/>
        <v>8.3725948333740234</v>
      </c>
      <c r="F6" s="24"/>
      <c r="G6" s="40"/>
      <c r="H6" s="40"/>
      <c r="I6" s="40"/>
      <c r="J6" s="40"/>
    </row>
    <row r="7" spans="1:10" x14ac:dyDescent="0.25">
      <c r="A7" s="51" t="s">
        <v>11</v>
      </c>
      <c r="B7" s="32"/>
      <c r="C7" s="15">
        <v>22.76634407043457</v>
      </c>
      <c r="D7" s="15">
        <v>14.343071937561035</v>
      </c>
      <c r="E7" s="15">
        <f t="shared" si="0"/>
        <v>8.4232721328735352</v>
      </c>
      <c r="F7" s="15"/>
      <c r="G7" s="39"/>
      <c r="H7" s="39"/>
      <c r="I7" s="39"/>
      <c r="J7" s="39"/>
    </row>
    <row r="8" spans="1:10" x14ac:dyDescent="0.25">
      <c r="A8" s="50"/>
      <c r="B8" s="34" t="s">
        <v>9</v>
      </c>
      <c r="C8" s="24">
        <v>22.968070983886719</v>
      </c>
      <c r="D8" s="24">
        <v>15.106997489929199</v>
      </c>
      <c r="E8" s="24">
        <f t="shared" si="0"/>
        <v>7.8610734939575195</v>
      </c>
      <c r="F8" s="24"/>
      <c r="G8" s="40"/>
      <c r="H8" s="40"/>
      <c r="I8" s="40"/>
      <c r="J8" s="40"/>
    </row>
    <row r="9" spans="1:10" x14ac:dyDescent="0.25">
      <c r="A9" s="50" t="s">
        <v>14</v>
      </c>
      <c r="B9" s="34"/>
      <c r="C9" s="24">
        <v>22.94465446472168</v>
      </c>
      <c r="D9" s="24">
        <v>15.098942756652832</v>
      </c>
      <c r="E9" s="24">
        <f t="shared" si="0"/>
        <v>7.8457117080688477</v>
      </c>
      <c r="F9" s="24"/>
      <c r="G9" s="40"/>
      <c r="H9" s="40"/>
      <c r="I9" s="40"/>
      <c r="J9" s="40"/>
    </row>
    <row r="10" spans="1:10" x14ac:dyDescent="0.25">
      <c r="A10" s="51" t="s">
        <v>11</v>
      </c>
      <c r="B10" s="32"/>
      <c r="C10" s="15">
        <v>22.965848922729492</v>
      </c>
      <c r="D10" s="15">
        <v>15.066866874694824</v>
      </c>
      <c r="E10" s="15">
        <f t="shared" si="0"/>
        <v>7.898982048034668</v>
      </c>
      <c r="F10" s="15"/>
      <c r="G10" s="39"/>
      <c r="H10" s="39"/>
      <c r="I10" s="39"/>
      <c r="J10" s="39"/>
    </row>
    <row r="11" spans="1:10" x14ac:dyDescent="0.25">
      <c r="A11" s="50"/>
      <c r="B11" s="34" t="s">
        <v>9</v>
      </c>
      <c r="C11" s="24">
        <v>23.33430290222168</v>
      </c>
      <c r="D11" s="24">
        <v>15.797127723693848</v>
      </c>
      <c r="E11" s="24">
        <f t="shared" si="0"/>
        <v>7.537175178527832</v>
      </c>
      <c r="F11" s="24"/>
      <c r="G11" s="40"/>
      <c r="H11" s="40"/>
      <c r="I11" s="40"/>
      <c r="J11" s="40"/>
    </row>
    <row r="12" spans="1:10" x14ac:dyDescent="0.25">
      <c r="A12" s="50" t="s">
        <v>15</v>
      </c>
      <c r="B12" s="34"/>
      <c r="C12" s="24">
        <v>23.448520660400391</v>
      </c>
      <c r="D12" s="24">
        <v>15.854503631591797</v>
      </c>
      <c r="E12" s="24">
        <f t="shared" si="0"/>
        <v>7.5940170288085937</v>
      </c>
      <c r="F12" s="24"/>
      <c r="G12" s="40"/>
      <c r="H12" s="40"/>
      <c r="I12" s="40"/>
      <c r="J12" s="40"/>
    </row>
    <row r="13" spans="1:10" x14ac:dyDescent="0.25">
      <c r="A13" s="51" t="s">
        <v>11</v>
      </c>
      <c r="B13" s="32"/>
      <c r="C13" s="15">
        <v>23.338632583618164</v>
      </c>
      <c r="D13" s="15">
        <v>15.785548210144043</v>
      </c>
      <c r="E13" s="15">
        <f t="shared" si="0"/>
        <v>7.5530843734741211</v>
      </c>
      <c r="F13" s="15"/>
      <c r="G13" s="39"/>
      <c r="H13" s="39"/>
      <c r="I13" s="39"/>
      <c r="J13" s="39"/>
    </row>
    <row r="14" spans="1:10" x14ac:dyDescent="0.25">
      <c r="A14" s="49"/>
      <c r="B14" s="30" t="s">
        <v>9</v>
      </c>
      <c r="C14" s="14">
        <v>24.351146697998047</v>
      </c>
      <c r="D14" s="14">
        <v>18.590784072875977</v>
      </c>
      <c r="E14" s="14">
        <f t="shared" si="0"/>
        <v>5.7603626251220703</v>
      </c>
      <c r="F14" s="14">
        <f>AVERAGE(E14:E25)</f>
        <v>6.5490388870239258</v>
      </c>
      <c r="G14" s="38">
        <f>F14-F2</f>
        <v>-1.1037102540334063</v>
      </c>
      <c r="H14" s="38">
        <f>STDEV(E14:E25)/(SQRT(COUNT(E14:E25)))</f>
        <v>0.14275381368720491</v>
      </c>
      <c r="I14" s="41">
        <f>2^-G14</f>
        <v>2.1490666911193959</v>
      </c>
      <c r="J14" s="38"/>
    </row>
    <row r="15" spans="1:10" x14ac:dyDescent="0.25">
      <c r="A15" s="49" t="s">
        <v>25</v>
      </c>
      <c r="B15" s="30"/>
      <c r="C15" s="14">
        <v>24.30058479309082</v>
      </c>
      <c r="D15" s="14">
        <v>18.598508834838867</v>
      </c>
      <c r="E15" s="14">
        <f t="shared" si="0"/>
        <v>5.7020759582519531</v>
      </c>
      <c r="F15" s="14"/>
      <c r="G15" s="38"/>
      <c r="H15" s="38"/>
      <c r="I15" s="38"/>
      <c r="J15" s="38"/>
    </row>
    <row r="16" spans="1:10" x14ac:dyDescent="0.25">
      <c r="A16" s="51" t="s">
        <v>11</v>
      </c>
      <c r="B16" s="32"/>
      <c r="C16" s="15">
        <v>24.312255859375</v>
      </c>
      <c r="D16" s="15">
        <v>18.577493667602539</v>
      </c>
      <c r="E16" s="15">
        <f t="shared" si="0"/>
        <v>5.7347621917724609</v>
      </c>
      <c r="F16" s="15"/>
      <c r="G16" s="39"/>
      <c r="H16" s="39"/>
      <c r="I16" s="39"/>
      <c r="J16" s="39"/>
    </row>
    <row r="17" spans="1:10" x14ac:dyDescent="0.25">
      <c r="A17" s="48"/>
      <c r="B17" s="34" t="s">
        <v>9</v>
      </c>
      <c r="C17" s="46">
        <v>23.626577377319336</v>
      </c>
      <c r="D17" s="46">
        <v>16.876277923583984</v>
      </c>
      <c r="E17" s="46">
        <f t="shared" si="0"/>
        <v>6.7502994537353516</v>
      </c>
    </row>
    <row r="18" spans="1:10" x14ac:dyDescent="0.25">
      <c r="A18" s="49" t="s">
        <v>26</v>
      </c>
      <c r="C18" s="46">
        <v>23.656736373901367</v>
      </c>
      <c r="D18" s="46">
        <v>16.892938613891602</v>
      </c>
      <c r="E18" s="46">
        <f t="shared" si="0"/>
        <v>6.7637977600097656</v>
      </c>
    </row>
    <row r="19" spans="1:10" x14ac:dyDescent="0.25">
      <c r="A19" s="51" t="s">
        <v>11</v>
      </c>
      <c r="B19" s="47"/>
      <c r="C19" s="47">
        <v>23.675626754760742</v>
      </c>
      <c r="D19" s="47">
        <v>16.873367309570312</v>
      </c>
      <c r="E19" s="47">
        <f t="shared" si="0"/>
        <v>6.8022594451904297</v>
      </c>
      <c r="F19" s="47"/>
      <c r="G19" s="47"/>
      <c r="H19" s="47"/>
      <c r="I19" s="47"/>
      <c r="J19" s="47"/>
    </row>
    <row r="20" spans="1:10" x14ac:dyDescent="0.25">
      <c r="A20" s="48"/>
      <c r="B20" s="34" t="s">
        <v>9</v>
      </c>
      <c r="C20" s="46">
        <v>22.47791862487793</v>
      </c>
      <c r="D20" s="46">
        <v>15.667925834655762</v>
      </c>
      <c r="E20" s="46">
        <f t="shared" si="0"/>
        <v>6.809992790222168</v>
      </c>
    </row>
    <row r="21" spans="1:10" x14ac:dyDescent="0.25">
      <c r="A21" s="49" t="s">
        <v>27</v>
      </c>
      <c r="C21" s="46">
        <v>22.4249267578125</v>
      </c>
      <c r="D21" s="46">
        <v>15.612006187438965</v>
      </c>
      <c r="E21" s="46">
        <f t="shared" si="0"/>
        <v>6.8129205703735352</v>
      </c>
    </row>
    <row r="22" spans="1:10" x14ac:dyDescent="0.25">
      <c r="A22" s="51" t="s">
        <v>11</v>
      </c>
      <c r="B22" s="47"/>
      <c r="C22" s="47">
        <v>22.556509017944336</v>
      </c>
      <c r="D22" s="47">
        <v>15.741363525390625</v>
      </c>
      <c r="E22" s="47">
        <f t="shared" si="0"/>
        <v>6.8151454925537109</v>
      </c>
      <c r="F22" s="47"/>
      <c r="G22" s="47"/>
      <c r="H22" s="47"/>
      <c r="I22" s="47"/>
      <c r="J22" s="47"/>
    </row>
    <row r="23" spans="1:10" x14ac:dyDescent="0.25">
      <c r="A23" s="48"/>
      <c r="B23" s="34" t="s">
        <v>9</v>
      </c>
      <c r="C23" s="46">
        <v>22.357643127441406</v>
      </c>
      <c r="D23" s="46">
        <v>15.480621337890625</v>
      </c>
      <c r="E23" s="46">
        <f t="shared" si="0"/>
        <v>6.8770217895507813</v>
      </c>
    </row>
    <row r="24" spans="1:10" x14ac:dyDescent="0.25">
      <c r="A24" s="49" t="s">
        <v>28</v>
      </c>
      <c r="C24" s="46">
        <v>22.341224670410156</v>
      </c>
      <c r="D24" s="46">
        <v>15.490959167480469</v>
      </c>
      <c r="E24" s="46">
        <f t="shared" si="0"/>
        <v>6.8502655029296875</v>
      </c>
    </row>
    <row r="25" spans="1:10" x14ac:dyDescent="0.25">
      <c r="A25" s="51" t="s">
        <v>11</v>
      </c>
      <c r="B25" s="47"/>
      <c r="C25" s="47">
        <v>22.520814895629883</v>
      </c>
      <c r="D25" s="47">
        <v>15.611251831054688</v>
      </c>
      <c r="E25" s="47">
        <f t="shared" si="0"/>
        <v>6.9095630645751953</v>
      </c>
      <c r="F25" s="47"/>
      <c r="G25" s="47"/>
      <c r="H25" s="47"/>
      <c r="I25" s="47"/>
      <c r="J25" s="47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J25"/>
  <sheetViews>
    <sheetView workbookViewId="0">
      <selection activeCell="O27" sqref="O27"/>
    </sheetView>
  </sheetViews>
  <sheetFormatPr defaultRowHeight="15" x14ac:dyDescent="0.25"/>
  <cols>
    <col min="1" max="1" width="21.140625" style="46" bestFit="1" customWidth="1"/>
    <col min="2" max="16384" width="9.140625" style="46"/>
  </cols>
  <sheetData>
    <row r="1" spans="1:10" ht="55.5" x14ac:dyDescent="0.25">
      <c r="A1" s="42" t="s">
        <v>1</v>
      </c>
      <c r="B1" s="43" t="s">
        <v>0</v>
      </c>
      <c r="C1" s="43" t="s">
        <v>2</v>
      </c>
      <c r="D1" s="43" t="s">
        <v>3</v>
      </c>
      <c r="E1" s="44" t="s">
        <v>4</v>
      </c>
      <c r="F1" s="44" t="s">
        <v>5</v>
      </c>
      <c r="G1" s="45" t="s">
        <v>6</v>
      </c>
      <c r="H1" s="45" t="s">
        <v>16</v>
      </c>
      <c r="I1" s="45" t="s">
        <v>7</v>
      </c>
      <c r="J1" s="45" t="s">
        <v>8</v>
      </c>
    </row>
    <row r="2" spans="1:10" x14ac:dyDescent="0.25">
      <c r="A2" s="50"/>
      <c r="B2" s="34" t="s">
        <v>10</v>
      </c>
      <c r="C2" s="14">
        <v>19.851228713989258</v>
      </c>
      <c r="D2" s="14">
        <v>18.742424011230469</v>
      </c>
      <c r="E2" s="14">
        <f>C2-D2</f>
        <v>1.1088047027587891</v>
      </c>
      <c r="F2" s="35">
        <f>AVERAGE(E2:E13)</f>
        <v>1.3794405460357666</v>
      </c>
      <c r="G2" s="36">
        <f>F2-F2</f>
        <v>0</v>
      </c>
      <c r="H2" s="36">
        <f>STDEV(E2:E13)/(SQRT(COUNT(E2:E13)))</f>
        <v>0.12017607049492278</v>
      </c>
      <c r="I2" s="37">
        <f>2^-G2</f>
        <v>1</v>
      </c>
      <c r="J2" s="36">
        <f>TTEST(E2:E13,E14:E25,2,2)</f>
        <v>2.5462216663989233E-21</v>
      </c>
    </row>
    <row r="3" spans="1:10" x14ac:dyDescent="0.25">
      <c r="A3" s="50" t="s">
        <v>12</v>
      </c>
      <c r="B3" s="34"/>
      <c r="C3" s="14">
        <v>19.789619445800781</v>
      </c>
      <c r="D3" s="14">
        <v>18.775049209594727</v>
      </c>
      <c r="E3" s="14">
        <f t="shared" ref="E3:E25" si="0">C3-D3</f>
        <v>1.0145702362060547</v>
      </c>
      <c r="F3" s="14"/>
      <c r="G3" s="38"/>
      <c r="H3" s="38"/>
      <c r="I3" s="38"/>
      <c r="J3" s="38"/>
    </row>
    <row r="4" spans="1:10" x14ac:dyDescent="0.25">
      <c r="A4" s="51" t="s">
        <v>11</v>
      </c>
      <c r="B4" s="32"/>
      <c r="C4" s="15">
        <v>19.787717819213867</v>
      </c>
      <c r="D4" s="15">
        <v>18.741191864013672</v>
      </c>
      <c r="E4" s="15">
        <f t="shared" si="0"/>
        <v>1.0465259552001953</v>
      </c>
      <c r="F4" s="15"/>
      <c r="G4" s="39"/>
      <c r="H4" s="39"/>
      <c r="I4" s="39"/>
      <c r="J4" s="39"/>
    </row>
    <row r="5" spans="1:10" x14ac:dyDescent="0.25">
      <c r="A5" s="50"/>
      <c r="B5" s="34" t="s">
        <v>10</v>
      </c>
      <c r="C5" s="24">
        <v>15.859764099121094</v>
      </c>
      <c r="D5" s="24">
        <v>14.402006149291992</v>
      </c>
      <c r="E5" s="24">
        <f t="shared" si="0"/>
        <v>1.4577579498291016</v>
      </c>
      <c r="F5" s="24"/>
      <c r="G5" s="40"/>
      <c r="H5" s="40"/>
      <c r="I5" s="40"/>
      <c r="J5" s="40"/>
    </row>
    <row r="6" spans="1:10" x14ac:dyDescent="0.25">
      <c r="A6" s="50" t="s">
        <v>13</v>
      </c>
      <c r="B6" s="34"/>
      <c r="C6" s="24">
        <v>15.662470817565918</v>
      </c>
      <c r="D6" s="24">
        <v>14.200892448425293</v>
      </c>
      <c r="E6" s="24">
        <f t="shared" si="0"/>
        <v>1.461578369140625</v>
      </c>
      <c r="F6" s="24"/>
      <c r="G6" s="40"/>
      <c r="H6" s="40"/>
      <c r="I6" s="40"/>
      <c r="J6" s="40"/>
    </row>
    <row r="7" spans="1:10" x14ac:dyDescent="0.25">
      <c r="A7" s="51" t="s">
        <v>11</v>
      </c>
      <c r="B7" s="32"/>
      <c r="C7" s="15">
        <v>15.692281723022461</v>
      </c>
      <c r="D7" s="15">
        <v>14.251283645629883</v>
      </c>
      <c r="E7" s="15">
        <f t="shared" si="0"/>
        <v>1.4409980773925781</v>
      </c>
      <c r="F7" s="15"/>
      <c r="G7" s="39"/>
      <c r="H7" s="39"/>
      <c r="I7" s="39"/>
      <c r="J7" s="39"/>
    </row>
    <row r="8" spans="1:10" x14ac:dyDescent="0.25">
      <c r="A8" s="50"/>
      <c r="B8" s="34" t="s">
        <v>10</v>
      </c>
      <c r="C8" s="24">
        <v>16.084884643554688</v>
      </c>
      <c r="D8" s="24">
        <v>15.047133445739746</v>
      </c>
      <c r="E8" s="24">
        <f t="shared" si="0"/>
        <v>1.0377511978149414</v>
      </c>
      <c r="F8" s="24"/>
      <c r="G8" s="40"/>
      <c r="H8" s="40"/>
      <c r="I8" s="40"/>
      <c r="J8" s="40"/>
    </row>
    <row r="9" spans="1:10" x14ac:dyDescent="0.25">
      <c r="A9" s="50" t="s">
        <v>14</v>
      </c>
      <c r="B9" s="34"/>
      <c r="C9" s="24">
        <v>16.112483978271484</v>
      </c>
      <c r="D9" s="24">
        <v>15.150304794311523</v>
      </c>
      <c r="E9" s="24">
        <f t="shared" si="0"/>
        <v>0.96217918395996094</v>
      </c>
      <c r="F9" s="24"/>
      <c r="G9" s="40"/>
      <c r="H9" s="40"/>
      <c r="I9" s="40"/>
      <c r="J9" s="40"/>
    </row>
    <row r="10" spans="1:10" x14ac:dyDescent="0.25">
      <c r="A10" s="51" t="s">
        <v>11</v>
      </c>
      <c r="B10" s="32"/>
      <c r="C10" s="15">
        <v>16.060922622680664</v>
      </c>
      <c r="D10" s="15">
        <v>15.035719871520996</v>
      </c>
      <c r="E10" s="15">
        <f t="shared" si="0"/>
        <v>1.025202751159668</v>
      </c>
      <c r="F10" s="15"/>
      <c r="G10" s="39"/>
      <c r="H10" s="39"/>
      <c r="I10" s="39"/>
      <c r="J10" s="39"/>
    </row>
    <row r="11" spans="1:10" x14ac:dyDescent="0.25">
      <c r="A11" s="50"/>
      <c r="B11" s="34" t="s">
        <v>10</v>
      </c>
      <c r="C11" s="24">
        <v>17.947118759155273</v>
      </c>
      <c r="D11" s="24">
        <v>15.936240196228027</v>
      </c>
      <c r="E11" s="24">
        <f t="shared" si="0"/>
        <v>2.0108785629272461</v>
      </c>
      <c r="F11" s="24"/>
      <c r="G11" s="40"/>
      <c r="H11" s="40"/>
      <c r="I11" s="40"/>
      <c r="J11" s="40"/>
    </row>
    <row r="12" spans="1:10" x14ac:dyDescent="0.25">
      <c r="A12" s="50" t="s">
        <v>15</v>
      </c>
      <c r="B12" s="34"/>
      <c r="C12" s="24">
        <v>17.870338439941406</v>
      </c>
      <c r="D12" s="24">
        <v>15.917207717895508</v>
      </c>
      <c r="E12" s="24">
        <f t="shared" si="0"/>
        <v>1.9531307220458984</v>
      </c>
      <c r="F12" s="24"/>
      <c r="G12" s="40"/>
      <c r="H12" s="40"/>
      <c r="I12" s="40"/>
      <c r="J12" s="40"/>
    </row>
    <row r="13" spans="1:10" x14ac:dyDescent="0.25">
      <c r="A13" s="51" t="s">
        <v>11</v>
      </c>
      <c r="B13" s="32"/>
      <c r="C13" s="15">
        <v>18.614810943603516</v>
      </c>
      <c r="D13" s="15">
        <v>16.580902099609375</v>
      </c>
      <c r="E13" s="15">
        <f t="shared" si="0"/>
        <v>2.0339088439941406</v>
      </c>
      <c r="F13" s="15"/>
      <c r="G13" s="39"/>
      <c r="H13" s="39"/>
      <c r="I13" s="39"/>
      <c r="J13" s="39"/>
    </row>
    <row r="14" spans="1:10" x14ac:dyDescent="0.25">
      <c r="A14" s="49"/>
      <c r="B14" s="30" t="s">
        <v>10</v>
      </c>
      <c r="C14" s="14">
        <v>27.368362426757812</v>
      </c>
      <c r="D14" s="14">
        <v>17.775615692138672</v>
      </c>
      <c r="E14" s="14">
        <f t="shared" si="0"/>
        <v>9.5927467346191406</v>
      </c>
      <c r="F14" s="14">
        <f>AVERAGE(E14:E25)</f>
        <v>10.23028294245402</v>
      </c>
      <c r="G14" s="38">
        <f>F14-F2</f>
        <v>8.850842396418253</v>
      </c>
      <c r="H14" s="38">
        <f>STDEV(E14:E25)/(SQRT(COUNT(E14:E25)))</f>
        <v>0.20644783117104043</v>
      </c>
      <c r="I14" s="41">
        <f>2^-G14</f>
        <v>2.165862848339385E-3</v>
      </c>
      <c r="J14" s="38"/>
    </row>
    <row r="15" spans="1:10" x14ac:dyDescent="0.25">
      <c r="A15" s="49" t="s">
        <v>25</v>
      </c>
      <c r="B15" s="30"/>
      <c r="C15" s="14">
        <v>27.375080108642578</v>
      </c>
      <c r="D15" s="14">
        <v>17.784641265869141</v>
      </c>
      <c r="E15" s="14">
        <f t="shared" si="0"/>
        <v>9.5904388427734375</v>
      </c>
      <c r="F15" s="14"/>
      <c r="G15" s="38"/>
      <c r="H15" s="38"/>
      <c r="I15" s="38"/>
      <c r="J15" s="38"/>
    </row>
    <row r="16" spans="1:10" x14ac:dyDescent="0.25">
      <c r="A16" s="51" t="s">
        <v>11</v>
      </c>
      <c r="B16" s="32"/>
      <c r="C16" s="15">
        <v>27.541048049926758</v>
      </c>
      <c r="D16" s="15">
        <v>17.783773422241211</v>
      </c>
      <c r="E16" s="15">
        <f t="shared" si="0"/>
        <v>9.7572746276855469</v>
      </c>
      <c r="F16" s="15"/>
      <c r="G16" s="39"/>
      <c r="H16" s="39"/>
      <c r="I16" s="39"/>
      <c r="J16" s="39"/>
    </row>
    <row r="17" spans="1:10" x14ac:dyDescent="0.25">
      <c r="A17" s="48"/>
      <c r="B17" s="34" t="s">
        <v>10</v>
      </c>
      <c r="C17" s="46">
        <v>26.596578598022461</v>
      </c>
      <c r="D17" s="46">
        <v>16.90538215637207</v>
      </c>
      <c r="E17" s="46">
        <f t="shared" si="0"/>
        <v>9.6911964416503906</v>
      </c>
    </row>
    <row r="18" spans="1:10" x14ac:dyDescent="0.25">
      <c r="A18" s="49" t="s">
        <v>26</v>
      </c>
      <c r="C18" s="46">
        <v>26.20867919921875</v>
      </c>
      <c r="D18" s="46">
        <v>16.78192138671875</v>
      </c>
      <c r="E18" s="46">
        <f t="shared" si="0"/>
        <v>9.4267578125</v>
      </c>
    </row>
    <row r="19" spans="1:10" x14ac:dyDescent="0.25">
      <c r="A19" s="51" t="s">
        <v>11</v>
      </c>
      <c r="B19" s="47"/>
      <c r="C19" s="47">
        <v>26.123210906982422</v>
      </c>
      <c r="D19" s="47">
        <v>16.814895629882813</v>
      </c>
      <c r="E19" s="47">
        <f t="shared" si="0"/>
        <v>9.3083152770996094</v>
      </c>
      <c r="F19" s="47"/>
      <c r="G19" s="47"/>
      <c r="H19" s="47"/>
      <c r="I19" s="47"/>
      <c r="J19" s="47"/>
    </row>
    <row r="20" spans="1:10" x14ac:dyDescent="0.25">
      <c r="A20" s="48"/>
      <c r="B20" s="34" t="s">
        <v>10</v>
      </c>
      <c r="C20" s="46">
        <v>26.767847061157227</v>
      </c>
      <c r="D20" s="46">
        <v>15.655022621154785</v>
      </c>
      <c r="E20" s="46">
        <f t="shared" si="0"/>
        <v>11.112824440002441</v>
      </c>
    </row>
    <row r="21" spans="1:10" x14ac:dyDescent="0.25">
      <c r="A21" s="49" t="s">
        <v>27</v>
      </c>
      <c r="C21" s="46">
        <v>26.639375686645508</v>
      </c>
      <c r="D21" s="46">
        <v>15.755048751831055</v>
      </c>
      <c r="E21" s="46">
        <f t="shared" si="0"/>
        <v>10.884326934814453</v>
      </c>
    </row>
    <row r="22" spans="1:10" x14ac:dyDescent="0.25">
      <c r="A22" s="51" t="s">
        <v>11</v>
      </c>
      <c r="B22" s="47"/>
      <c r="C22" s="47">
        <v>26.463319778442383</v>
      </c>
      <c r="D22" s="47">
        <v>15.552879333496094</v>
      </c>
      <c r="E22" s="47">
        <f t="shared" si="0"/>
        <v>10.910440444946289</v>
      </c>
      <c r="F22" s="47"/>
      <c r="G22" s="47"/>
      <c r="H22" s="47"/>
      <c r="I22" s="47"/>
      <c r="J22" s="47"/>
    </row>
    <row r="23" spans="1:10" x14ac:dyDescent="0.25">
      <c r="A23" s="48"/>
      <c r="B23" s="34" t="s">
        <v>10</v>
      </c>
      <c r="C23" s="46">
        <v>26.526947021484375</v>
      </c>
      <c r="D23" s="46">
        <v>15.517271041870117</v>
      </c>
      <c r="E23" s="46">
        <f t="shared" si="0"/>
        <v>11.009675979614258</v>
      </c>
    </row>
    <row r="24" spans="1:10" x14ac:dyDescent="0.25">
      <c r="A24" s="49" t="s">
        <v>28</v>
      </c>
      <c r="C24" s="46">
        <v>26.215076446533203</v>
      </c>
      <c r="D24" s="46">
        <v>15.521865844726562</v>
      </c>
      <c r="E24" s="46">
        <f t="shared" si="0"/>
        <v>10.693210601806641</v>
      </c>
    </row>
    <row r="25" spans="1:10" x14ac:dyDescent="0.25">
      <c r="A25" s="51" t="s">
        <v>11</v>
      </c>
      <c r="B25" s="47"/>
      <c r="C25" s="47">
        <v>26.256908416748047</v>
      </c>
      <c r="D25" s="47">
        <v>15.470721244812012</v>
      </c>
      <c r="E25" s="47">
        <f t="shared" si="0"/>
        <v>10.786187171936035</v>
      </c>
      <c r="F25" s="47"/>
      <c r="G25" s="47"/>
      <c r="H25" s="47"/>
      <c r="I25" s="47"/>
      <c r="J25" s="47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J25"/>
  <sheetViews>
    <sheetView workbookViewId="0">
      <selection activeCell="O27" sqref="O27"/>
    </sheetView>
  </sheetViews>
  <sheetFormatPr defaultRowHeight="15" x14ac:dyDescent="0.25"/>
  <cols>
    <col min="1" max="1" width="21.140625" style="46" bestFit="1" customWidth="1"/>
    <col min="2" max="16384" width="9.140625" style="46"/>
  </cols>
  <sheetData>
    <row r="1" spans="1:10" ht="55.5" x14ac:dyDescent="0.25">
      <c r="A1" s="42" t="s">
        <v>1</v>
      </c>
      <c r="B1" s="43" t="s">
        <v>0</v>
      </c>
      <c r="C1" s="43" t="s">
        <v>2</v>
      </c>
      <c r="D1" s="43" t="s">
        <v>3</v>
      </c>
      <c r="E1" s="44" t="s">
        <v>4</v>
      </c>
      <c r="F1" s="44" t="s">
        <v>5</v>
      </c>
      <c r="G1" s="45" t="s">
        <v>6</v>
      </c>
      <c r="H1" s="45" t="s">
        <v>16</v>
      </c>
      <c r="I1" s="45" t="s">
        <v>7</v>
      </c>
      <c r="J1" s="45" t="s">
        <v>8</v>
      </c>
    </row>
    <row r="2" spans="1:10" x14ac:dyDescent="0.25">
      <c r="A2" s="50"/>
      <c r="B2" s="34" t="s">
        <v>17</v>
      </c>
      <c r="C2" s="14">
        <v>18.777637481689453</v>
      </c>
      <c r="D2" s="14">
        <v>18.605876922607422</v>
      </c>
      <c r="E2" s="14">
        <f>C2-D2</f>
        <v>0.17176055908203125</v>
      </c>
      <c r="F2" s="35">
        <f>AVERAGE(E2:E13)</f>
        <v>1.2081326643625896</v>
      </c>
      <c r="G2" s="36">
        <f>F2-F2</f>
        <v>0</v>
      </c>
      <c r="H2" s="36">
        <f>STDEV(E2:E13)/(SQRT(COUNT(E2:E13)))</f>
        <v>0.22640363413633458</v>
      </c>
      <c r="I2" s="37">
        <f>2^-G2</f>
        <v>1</v>
      </c>
      <c r="J2" s="36">
        <f>TTEST(E2:E13,E14:E25,2,2)</f>
        <v>6.0665529771718084E-15</v>
      </c>
    </row>
    <row r="3" spans="1:10" x14ac:dyDescent="0.25">
      <c r="A3" s="50" t="s">
        <v>12</v>
      </c>
      <c r="B3" s="34"/>
      <c r="C3" s="14">
        <v>18.685983657836914</v>
      </c>
      <c r="D3" s="14">
        <v>18.603275299072266</v>
      </c>
      <c r="E3" s="14">
        <f t="shared" ref="E3:E25" si="0">C3-D3</f>
        <v>8.2708358764648438E-2</v>
      </c>
      <c r="F3" s="14"/>
      <c r="G3" s="38"/>
      <c r="H3" s="38"/>
      <c r="I3" s="38"/>
      <c r="J3" s="38"/>
    </row>
    <row r="4" spans="1:10" x14ac:dyDescent="0.25">
      <c r="A4" s="51" t="s">
        <v>11</v>
      </c>
      <c r="B4" s="32"/>
      <c r="C4" s="15">
        <v>18.669052124023438</v>
      </c>
      <c r="D4" s="15">
        <v>18.514667510986328</v>
      </c>
      <c r="E4" s="15">
        <f t="shared" si="0"/>
        <v>0.15438461303710938</v>
      </c>
      <c r="F4" s="15"/>
      <c r="G4" s="39"/>
      <c r="H4" s="39"/>
      <c r="I4" s="39"/>
      <c r="J4" s="39"/>
    </row>
    <row r="5" spans="1:10" x14ac:dyDescent="0.25">
      <c r="A5" s="50"/>
      <c r="B5" s="34" t="s">
        <v>17</v>
      </c>
      <c r="C5" s="24">
        <v>16.214750289916992</v>
      </c>
      <c r="D5" s="24">
        <v>14.386615753173828</v>
      </c>
      <c r="E5" s="24">
        <f t="shared" si="0"/>
        <v>1.8281345367431641</v>
      </c>
      <c r="F5" s="24"/>
      <c r="G5" s="40"/>
      <c r="H5" s="40"/>
      <c r="I5" s="40"/>
      <c r="J5" s="40"/>
    </row>
    <row r="6" spans="1:10" x14ac:dyDescent="0.25">
      <c r="A6" s="50" t="s">
        <v>13</v>
      </c>
      <c r="B6" s="34"/>
      <c r="C6" s="24">
        <v>16.204313278198242</v>
      </c>
      <c r="D6" s="24">
        <v>14.341562271118164</v>
      </c>
      <c r="E6" s="24">
        <f t="shared" si="0"/>
        <v>1.8627510070800781</v>
      </c>
      <c r="F6" s="24"/>
      <c r="G6" s="40"/>
      <c r="H6" s="40"/>
      <c r="I6" s="40"/>
      <c r="J6" s="40"/>
    </row>
    <row r="7" spans="1:10" x14ac:dyDescent="0.25">
      <c r="A7" s="51" t="s">
        <v>11</v>
      </c>
      <c r="B7" s="32"/>
      <c r="C7" s="15">
        <v>16.201183319091797</v>
      </c>
      <c r="D7" s="15">
        <v>14.431693077087402</v>
      </c>
      <c r="E7" s="15">
        <f t="shared" si="0"/>
        <v>1.7694902420043945</v>
      </c>
      <c r="F7" s="15"/>
      <c r="G7" s="39"/>
      <c r="H7" s="39"/>
      <c r="I7" s="39"/>
      <c r="J7" s="39"/>
    </row>
    <row r="8" spans="1:10" x14ac:dyDescent="0.25">
      <c r="A8" s="50"/>
      <c r="B8" s="34" t="s">
        <v>17</v>
      </c>
      <c r="C8" s="24">
        <v>15.93592643737793</v>
      </c>
      <c r="D8" s="24">
        <v>15.035099029541016</v>
      </c>
      <c r="E8" s="24">
        <f t="shared" si="0"/>
        <v>0.90082740783691406</v>
      </c>
      <c r="F8" s="24"/>
      <c r="G8" s="40"/>
      <c r="H8" s="40"/>
      <c r="I8" s="40"/>
      <c r="J8" s="40"/>
    </row>
    <row r="9" spans="1:10" x14ac:dyDescent="0.25">
      <c r="A9" s="50" t="s">
        <v>14</v>
      </c>
      <c r="B9" s="34"/>
      <c r="C9" s="24">
        <v>16.017429351806641</v>
      </c>
      <c r="D9" s="24">
        <v>15.167628288269043</v>
      </c>
      <c r="E9" s="24">
        <f t="shared" si="0"/>
        <v>0.84980106353759766</v>
      </c>
      <c r="F9" s="24"/>
      <c r="G9" s="40"/>
      <c r="H9" s="40"/>
      <c r="I9" s="40"/>
      <c r="J9" s="40"/>
    </row>
    <row r="10" spans="1:10" x14ac:dyDescent="0.25">
      <c r="A10" s="51" t="s">
        <v>11</v>
      </c>
      <c r="B10" s="32"/>
      <c r="C10" s="15">
        <v>15.826300621032715</v>
      </c>
      <c r="D10" s="15">
        <v>14.93548583984375</v>
      </c>
      <c r="E10" s="15">
        <f t="shared" si="0"/>
        <v>0.89081478118896484</v>
      </c>
      <c r="F10" s="15"/>
      <c r="G10" s="39"/>
      <c r="H10" s="39"/>
      <c r="I10" s="39"/>
      <c r="J10" s="39"/>
    </row>
    <row r="11" spans="1:10" x14ac:dyDescent="0.25">
      <c r="A11" s="50"/>
      <c r="B11" s="34" t="s">
        <v>17</v>
      </c>
      <c r="C11" s="24">
        <v>17.923334121704102</v>
      </c>
      <c r="D11" s="24">
        <v>15.886228561401367</v>
      </c>
      <c r="E11" s="24">
        <f t="shared" si="0"/>
        <v>2.0371055603027344</v>
      </c>
      <c r="F11" s="24"/>
      <c r="G11" s="40"/>
      <c r="H11" s="40"/>
      <c r="I11" s="40"/>
      <c r="J11" s="40"/>
    </row>
    <row r="12" spans="1:10" x14ac:dyDescent="0.25">
      <c r="A12" s="50" t="s">
        <v>15</v>
      </c>
      <c r="B12" s="34"/>
      <c r="C12" s="24">
        <v>17.88713264465332</v>
      </c>
      <c r="D12" s="24">
        <v>15.89732837677002</v>
      </c>
      <c r="E12" s="24">
        <f t="shared" si="0"/>
        <v>1.9898042678833008</v>
      </c>
      <c r="F12" s="24"/>
      <c r="G12" s="40"/>
      <c r="H12" s="40"/>
      <c r="I12" s="40"/>
      <c r="J12" s="40"/>
    </row>
    <row r="13" spans="1:10" x14ac:dyDescent="0.25">
      <c r="A13" s="51" t="s">
        <v>11</v>
      </c>
      <c r="B13" s="32"/>
      <c r="C13" s="15">
        <v>17.838134765625</v>
      </c>
      <c r="D13" s="15">
        <v>15.878125190734863</v>
      </c>
      <c r="E13" s="15">
        <f t="shared" si="0"/>
        <v>1.9600095748901367</v>
      </c>
      <c r="F13" s="15"/>
      <c r="G13" s="39"/>
      <c r="H13" s="39"/>
      <c r="I13" s="39"/>
      <c r="J13" s="39"/>
    </row>
    <row r="14" spans="1:10" x14ac:dyDescent="0.25">
      <c r="A14" s="49"/>
      <c r="B14" s="34" t="s">
        <v>17</v>
      </c>
      <c r="C14" s="14">
        <v>26.909671783447266</v>
      </c>
      <c r="D14" s="14">
        <v>17.477510452270508</v>
      </c>
      <c r="E14" s="14">
        <f t="shared" si="0"/>
        <v>9.4321613311767578</v>
      </c>
      <c r="F14" s="14">
        <f>AVERAGE(E14:E25)</f>
        <v>8.7105882167816162</v>
      </c>
      <c r="G14" s="38">
        <f>F14-F2</f>
        <v>7.5024555524190264</v>
      </c>
      <c r="H14" s="38">
        <f>STDEV(E14:E25)/(SQRT(COUNT(E14:E25)))</f>
        <v>0.33393620242079303</v>
      </c>
      <c r="I14" s="41">
        <f>2^-G14</f>
        <v>5.5148770876884447E-3</v>
      </c>
      <c r="J14" s="38"/>
    </row>
    <row r="15" spans="1:10" x14ac:dyDescent="0.25">
      <c r="A15" s="49" t="s">
        <v>25</v>
      </c>
      <c r="B15" s="30"/>
      <c r="C15" s="14">
        <v>26.563243865966797</v>
      </c>
      <c r="D15" s="14">
        <v>17.385854721069336</v>
      </c>
      <c r="E15" s="14">
        <f t="shared" si="0"/>
        <v>9.1773891448974609</v>
      </c>
      <c r="F15" s="14"/>
      <c r="G15" s="38"/>
      <c r="H15" s="38"/>
      <c r="I15" s="38"/>
      <c r="J15" s="38"/>
    </row>
    <row r="16" spans="1:10" x14ac:dyDescent="0.25">
      <c r="A16" s="51" t="s">
        <v>11</v>
      </c>
      <c r="B16" s="32"/>
      <c r="C16" s="15">
        <v>26.649148941040039</v>
      </c>
      <c r="D16" s="15">
        <v>17.409036636352539</v>
      </c>
      <c r="E16" s="15">
        <f t="shared" si="0"/>
        <v>9.2401123046875</v>
      </c>
      <c r="F16" s="15"/>
      <c r="G16" s="39"/>
      <c r="H16" s="39"/>
      <c r="I16" s="39"/>
      <c r="J16" s="39"/>
    </row>
    <row r="17" spans="1:10" x14ac:dyDescent="0.25">
      <c r="A17" s="48"/>
      <c r="B17" s="34" t="s">
        <v>17</v>
      </c>
      <c r="C17" s="46">
        <v>27.155065536499023</v>
      </c>
      <c r="D17" s="46">
        <v>16.886173248291016</v>
      </c>
      <c r="E17" s="46">
        <f t="shared" si="0"/>
        <v>10.268892288208008</v>
      </c>
    </row>
    <row r="18" spans="1:10" x14ac:dyDescent="0.25">
      <c r="A18" s="49" t="s">
        <v>26</v>
      </c>
      <c r="C18" s="46">
        <v>27.141658782958984</v>
      </c>
      <c r="D18" s="46">
        <v>16.923465728759766</v>
      </c>
      <c r="E18" s="46">
        <f t="shared" si="0"/>
        <v>10.218193054199219</v>
      </c>
    </row>
    <row r="19" spans="1:10" x14ac:dyDescent="0.25">
      <c r="A19" s="51" t="s">
        <v>11</v>
      </c>
      <c r="B19" s="47"/>
      <c r="C19" s="47">
        <v>27.027477264404297</v>
      </c>
      <c r="D19" s="47">
        <v>16.869010925292969</v>
      </c>
      <c r="E19" s="47">
        <f t="shared" si="0"/>
        <v>10.158466339111328</v>
      </c>
      <c r="F19" s="47"/>
      <c r="G19" s="47"/>
      <c r="H19" s="47"/>
      <c r="I19" s="47"/>
      <c r="J19" s="47"/>
    </row>
    <row r="20" spans="1:10" x14ac:dyDescent="0.25">
      <c r="A20" s="48"/>
      <c r="B20" s="34" t="s">
        <v>17</v>
      </c>
      <c r="C20" s="46">
        <v>23.669145584106445</v>
      </c>
      <c r="D20" s="46">
        <v>15.706687927246094</v>
      </c>
      <c r="E20" s="46">
        <f t="shared" si="0"/>
        <v>7.9624576568603516</v>
      </c>
    </row>
    <row r="21" spans="1:10" x14ac:dyDescent="0.25">
      <c r="A21" s="49" t="s">
        <v>27</v>
      </c>
      <c r="C21" s="46">
        <v>23.558122634887695</v>
      </c>
      <c r="D21" s="46">
        <v>15.634237289428711</v>
      </c>
      <c r="E21" s="46">
        <f t="shared" si="0"/>
        <v>7.9238853454589844</v>
      </c>
    </row>
    <row r="22" spans="1:10" x14ac:dyDescent="0.25">
      <c r="A22" s="51" t="s">
        <v>11</v>
      </c>
      <c r="B22" s="47"/>
      <c r="C22" s="47">
        <v>23.568540573120117</v>
      </c>
      <c r="D22" s="47">
        <v>15.638823509216309</v>
      </c>
      <c r="E22" s="47">
        <f t="shared" si="0"/>
        <v>7.9297170639038086</v>
      </c>
      <c r="F22" s="47"/>
      <c r="G22" s="47"/>
      <c r="H22" s="47"/>
      <c r="I22" s="47"/>
      <c r="J22" s="47"/>
    </row>
    <row r="23" spans="1:10" x14ac:dyDescent="0.25">
      <c r="A23" s="48"/>
      <c r="B23" s="34" t="s">
        <v>17</v>
      </c>
      <c r="C23" s="46">
        <v>22.945085525512695</v>
      </c>
      <c r="D23" s="46">
        <v>15.499477386474609</v>
      </c>
      <c r="E23" s="46">
        <f t="shared" si="0"/>
        <v>7.4456081390380859</v>
      </c>
    </row>
    <row r="24" spans="1:10" x14ac:dyDescent="0.25">
      <c r="A24" s="49" t="s">
        <v>28</v>
      </c>
      <c r="C24" s="46">
        <v>22.895553588867188</v>
      </c>
      <c r="D24" s="46">
        <v>15.530819892883301</v>
      </c>
      <c r="E24" s="46">
        <f t="shared" si="0"/>
        <v>7.3647336959838867</v>
      </c>
    </row>
    <row r="25" spans="1:10" x14ac:dyDescent="0.25">
      <c r="A25" s="51" t="s">
        <v>11</v>
      </c>
      <c r="B25" s="47"/>
      <c r="C25" s="47">
        <v>22.919122695922852</v>
      </c>
      <c r="D25" s="47">
        <v>15.513680458068848</v>
      </c>
      <c r="E25" s="47">
        <f t="shared" si="0"/>
        <v>7.4054422378540039</v>
      </c>
      <c r="F25" s="47"/>
      <c r="G25" s="47"/>
      <c r="H25" s="47"/>
      <c r="I25" s="47"/>
      <c r="J25" s="4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E18.5 Jag1cnull (Foxj1)</vt:lpstr>
      <vt:lpstr>E18.5 Jag1cnull (Scgb3a2)</vt:lpstr>
      <vt:lpstr>E18.5 Jag1cnull (Scgb1a1)</vt:lpstr>
      <vt:lpstr>E18.5 Jag2cnull (Foxj1)</vt:lpstr>
      <vt:lpstr>E18.5 Jag2cnull (Scgb3a2)</vt:lpstr>
      <vt:lpstr>E18.5 Jag2cnull (Scgb1a1)</vt:lpstr>
      <vt:lpstr>E18.5 Jag1-Jag2cnull (Foxj)</vt:lpstr>
      <vt:lpstr>E18.5 Jag1-Jag2cnull (Scgb3a2)</vt:lpstr>
      <vt:lpstr>E18.5 Jag1-Jag2cnull (Scgb1a1)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</dc:creator>
  <cp:lastModifiedBy>Maria</cp:lastModifiedBy>
  <cp:lastPrinted>2015-06-15T15:31:57Z</cp:lastPrinted>
  <dcterms:created xsi:type="dcterms:W3CDTF">2015-06-09T18:57:23Z</dcterms:created>
  <dcterms:modified xsi:type="dcterms:W3CDTF">2019-10-14T01:54:47Z</dcterms:modified>
</cp:coreProperties>
</file>