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\Dropbox\MARIA PAPER JUNE 2019 NOTCH\2019-10-13 RE-SUBMISSION FOR FORMATTING\"/>
    </mc:Choice>
  </mc:AlternateContent>
  <bookViews>
    <workbookView xWindow="0" yWindow="0" windowWidth="24120" windowHeight="11490" firstSheet="2" activeTab="3"/>
  </bookViews>
  <sheets>
    <sheet name="E18.5 Jag1cnull (Ascl1)" sheetId="29" r:id="rId1"/>
    <sheet name="E18.5 Jag2cnull (Ascl1)" sheetId="33" r:id="rId2"/>
    <sheet name="E18.5 Jag1-Jag2cnull (Ascl1)" sheetId="36" r:id="rId3"/>
    <sheet name="E18.5 Jag1-Jag2cnull (Upk3a)" sheetId="3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37" l="1"/>
  <c r="E25" i="37" l="1"/>
  <c r="E24" i="37"/>
  <c r="E23" i="37"/>
  <c r="E22" i="37"/>
  <c r="E21" i="37"/>
  <c r="E20" i="37"/>
  <c r="E19" i="37"/>
  <c r="E18" i="37"/>
  <c r="E17" i="37"/>
  <c r="E16" i="37"/>
  <c r="H14" i="37" s="1"/>
  <c r="E15" i="37"/>
  <c r="E14" i="37"/>
  <c r="F14" i="37" s="1"/>
  <c r="E13" i="37"/>
  <c r="E12" i="37"/>
  <c r="E11" i="37"/>
  <c r="E10" i="37"/>
  <c r="E9" i="37"/>
  <c r="E8" i="37"/>
  <c r="E7" i="37"/>
  <c r="E6" i="37"/>
  <c r="E5" i="37"/>
  <c r="E4" i="37"/>
  <c r="E3" i="37"/>
  <c r="H2" i="37"/>
  <c r="E2" i="37"/>
  <c r="E25" i="36"/>
  <c r="E24" i="36"/>
  <c r="E23" i="36"/>
  <c r="E22" i="36"/>
  <c r="E21" i="36"/>
  <c r="E20" i="36"/>
  <c r="E19" i="36"/>
  <c r="E18" i="36"/>
  <c r="E17" i="36"/>
  <c r="E16" i="36"/>
  <c r="E15" i="36"/>
  <c r="E14" i="36"/>
  <c r="H14" i="36" s="1"/>
  <c r="E13" i="36"/>
  <c r="E12" i="36"/>
  <c r="E11" i="36"/>
  <c r="E10" i="36"/>
  <c r="E9" i="36"/>
  <c r="E8" i="36"/>
  <c r="E7" i="36"/>
  <c r="E6" i="36"/>
  <c r="E5" i="36"/>
  <c r="E4" i="36"/>
  <c r="E3" i="36"/>
  <c r="H2" i="36" s="1"/>
  <c r="J2" i="36"/>
  <c r="F2" i="36"/>
  <c r="G2" i="36" s="1"/>
  <c r="I2" i="36" s="1"/>
  <c r="E2" i="36"/>
  <c r="F2" i="37" l="1"/>
  <c r="G2" i="37" s="1"/>
  <c r="I2" i="37" s="1"/>
  <c r="F14" i="36"/>
  <c r="G14" i="36" s="1"/>
  <c r="I14" i="36" s="1"/>
  <c r="G14" i="37" l="1"/>
  <c r="I14" i="37" s="1"/>
  <c r="E25" i="33" l="1"/>
  <c r="E24" i="33"/>
  <c r="E23" i="33"/>
  <c r="E22" i="33"/>
  <c r="E21" i="33"/>
  <c r="E20" i="33"/>
  <c r="E19" i="33"/>
  <c r="E18" i="33"/>
  <c r="E17" i="33"/>
  <c r="E16" i="33"/>
  <c r="H14" i="33" s="1"/>
  <c r="E15" i="33"/>
  <c r="E14" i="33"/>
  <c r="F14" i="33" s="1"/>
  <c r="E13" i="33"/>
  <c r="E12" i="33"/>
  <c r="E11" i="33"/>
  <c r="E10" i="33"/>
  <c r="E9" i="33"/>
  <c r="E8" i="33"/>
  <c r="E7" i="33"/>
  <c r="E6" i="33"/>
  <c r="E5" i="33"/>
  <c r="E4" i="33"/>
  <c r="E3" i="33"/>
  <c r="H2" i="33"/>
  <c r="E2" i="33"/>
  <c r="J2" i="33" s="1"/>
  <c r="F2" i="33" l="1"/>
  <c r="G2" i="33" s="1"/>
  <c r="I2" i="33" s="1"/>
  <c r="G14" i="33" l="1"/>
  <c r="I14" i="33" s="1"/>
  <c r="E22" i="29" l="1"/>
  <c r="E21" i="29"/>
  <c r="E20" i="29"/>
  <c r="E19" i="29"/>
  <c r="E18" i="29"/>
  <c r="E17" i="29"/>
  <c r="E16" i="29"/>
  <c r="E15" i="29"/>
  <c r="E14" i="29"/>
  <c r="H14" i="29" s="1"/>
  <c r="E13" i="29"/>
  <c r="E12" i="29"/>
  <c r="E11" i="29"/>
  <c r="E10" i="29"/>
  <c r="E9" i="29"/>
  <c r="E8" i="29"/>
  <c r="E7" i="29"/>
  <c r="E6" i="29"/>
  <c r="E5" i="29"/>
  <c r="E4" i="29"/>
  <c r="E3" i="29"/>
  <c r="J2" i="29"/>
  <c r="E2" i="29"/>
  <c r="H2" i="29" s="1"/>
  <c r="F14" i="29" l="1"/>
  <c r="G14" i="29" s="1"/>
  <c r="I14" i="29" s="1"/>
  <c r="F2" i="29"/>
  <c r="G2" i="29" s="1"/>
  <c r="I2" i="29" s="1"/>
</calcChain>
</file>

<file path=xl/sharedStrings.xml><?xml version="1.0" encoding="utf-8"?>
<sst xmlns="http://schemas.openxmlformats.org/spreadsheetml/2006/main" count="133" uniqueCount="28">
  <si>
    <t>target</t>
  </si>
  <si>
    <t>sample</t>
  </si>
  <si>
    <t>CT (Target)</t>
  </si>
  <si>
    <t>CT (ACTB)</t>
  </si>
  <si>
    <t>dCT</t>
  </si>
  <si>
    <t>avg dCT</t>
  </si>
  <si>
    <t>ddCT</t>
  </si>
  <si>
    <t>fold</t>
  </si>
  <si>
    <t>pvalue</t>
  </si>
  <si>
    <t>E18.5</t>
  </si>
  <si>
    <t>Control (1)</t>
  </si>
  <si>
    <t>Control (2)</t>
  </si>
  <si>
    <t>Control (3)</t>
  </si>
  <si>
    <t>Control (4)</t>
  </si>
  <si>
    <t>SEM</t>
  </si>
  <si>
    <t>Jag1cnull (1)</t>
  </si>
  <si>
    <t>Jag1cnull (2)</t>
  </si>
  <si>
    <t>Jag1cnull (3)</t>
  </si>
  <si>
    <t>Jag2cnull (1)</t>
  </si>
  <si>
    <t>Jag2cnull (2)</t>
  </si>
  <si>
    <t>Jag2cnull (3)</t>
  </si>
  <si>
    <t>Jag2cnull (4)</t>
  </si>
  <si>
    <t>Jag1cnull; Jag2cnull (1)</t>
  </si>
  <si>
    <t>Jag1cnull: Jag2cnull (2)</t>
  </si>
  <si>
    <t>Jag1cnull; Jag2cnull (3)</t>
  </si>
  <si>
    <t>Jag1cnull; Jag2cnull (4)</t>
  </si>
  <si>
    <t>Ascl1</t>
  </si>
  <si>
    <t>Upk3a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</si>
</sst>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0" xfId="0" applyNumberFormat="1" applyFont="1" applyFill="1"/>
    <xf numFmtId="164" fontId="1" fillId="0" borderId="1" xfId="0" applyNumberFormat="1" applyFont="1" applyFill="1" applyBorder="1"/>
    <xf numFmtId="164" fontId="1" fillId="0" borderId="0" xfId="0" applyNumberFormat="1" applyFont="1" applyFill="1" applyBorder="1"/>
    <xf numFmtId="49" fontId="1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/>
    <xf numFmtId="0" fontId="2" fillId="0" borderId="1" xfId="0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/>
    <xf numFmtId="2" fontId="1" fillId="0" borderId="0" xfId="0" applyNumberFormat="1" applyFont="1" applyFill="1"/>
    <xf numFmtId="165" fontId="1" fillId="0" borderId="4" xfId="0" applyNumberFormat="1" applyFont="1" applyFill="1" applyBorder="1"/>
    <xf numFmtId="164" fontId="1" fillId="0" borderId="4" xfId="0" applyNumberFormat="1" applyFont="1" applyFill="1" applyBorder="1"/>
    <xf numFmtId="165" fontId="1" fillId="0" borderId="0" xfId="0" applyNumberFormat="1" applyFont="1" applyFill="1"/>
    <xf numFmtId="165" fontId="1" fillId="0" borderId="1" xfId="0" applyNumberFormat="1" applyFont="1" applyFill="1" applyBorder="1"/>
    <xf numFmtId="165" fontId="1" fillId="0" borderId="0" xfId="0" applyNumberFormat="1" applyFont="1" applyFill="1" applyBorder="1"/>
    <xf numFmtId="166" fontId="1" fillId="0" borderId="0" xfId="0" applyNumberFormat="1" applyFont="1" applyFill="1"/>
    <xf numFmtId="49" fontId="3" fillId="0" borderId="2" xfId="0" applyNumberFormat="1" applyFont="1" applyFill="1" applyBorder="1" applyAlignment="1">
      <alignment textRotation="90"/>
    </xf>
    <xf numFmtId="0" fontId="3" fillId="0" borderId="2" xfId="0" applyFont="1" applyFill="1" applyBorder="1" applyAlignment="1">
      <alignment textRotation="90"/>
    </xf>
    <xf numFmtId="0" fontId="4" fillId="0" borderId="2" xfId="0" applyFont="1" applyFill="1" applyBorder="1" applyAlignment="1">
      <alignment textRotation="90"/>
    </xf>
    <xf numFmtId="0" fontId="4" fillId="0" borderId="3" xfId="0" applyFont="1" applyFill="1" applyBorder="1" applyAlignment="1">
      <alignment textRotation="90"/>
    </xf>
    <xf numFmtId="0" fontId="1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2"/>
  <sheetViews>
    <sheetView workbookViewId="0">
      <selection activeCell="H17" sqref="H17"/>
    </sheetView>
  </sheetViews>
  <sheetFormatPr defaultRowHeight="15" x14ac:dyDescent="0.25"/>
  <cols>
    <col min="1" max="1" width="12.5703125" style="21" bestFit="1" customWidth="1"/>
    <col min="2" max="8" width="9.140625" style="21"/>
    <col min="9" max="9" width="7.7109375" style="21" customWidth="1"/>
    <col min="10" max="16384" width="9.140625" style="21"/>
  </cols>
  <sheetData>
    <row r="1" spans="1:10" ht="55.5" x14ac:dyDescent="0.25">
      <c r="A1" s="17" t="s">
        <v>1</v>
      </c>
      <c r="B1" s="18" t="s">
        <v>0</v>
      </c>
      <c r="C1" s="18" t="s">
        <v>2</v>
      </c>
      <c r="D1" s="18" t="s">
        <v>3</v>
      </c>
      <c r="E1" s="19" t="s">
        <v>4</v>
      </c>
      <c r="F1" s="19" t="s">
        <v>5</v>
      </c>
      <c r="G1" s="20" t="s">
        <v>6</v>
      </c>
      <c r="H1" s="20" t="s">
        <v>14</v>
      </c>
      <c r="I1" s="20" t="s">
        <v>7</v>
      </c>
      <c r="J1" s="20" t="s">
        <v>8</v>
      </c>
    </row>
    <row r="2" spans="1:10" x14ac:dyDescent="0.25">
      <c r="A2" s="8"/>
      <c r="B2" s="9" t="s">
        <v>26</v>
      </c>
      <c r="C2" s="1">
        <v>30.373449325561523</v>
      </c>
      <c r="D2" s="1">
        <v>17.815914154052734</v>
      </c>
      <c r="E2" s="1">
        <f>C2-D2</f>
        <v>12.557535171508789</v>
      </c>
      <c r="F2" s="10">
        <f>AVERAGE(E2:E13)</f>
        <v>12.984273672103882</v>
      </c>
      <c r="G2" s="11">
        <f>F2-F2</f>
        <v>0</v>
      </c>
      <c r="H2" s="11">
        <f>STDEV(E2:E13)/(SQRT(COUNT(E2:E13)))</f>
        <v>9.4000721646035693E-2</v>
      </c>
      <c r="I2" s="12">
        <f>2^-G2</f>
        <v>1</v>
      </c>
      <c r="J2" s="11">
        <f>TTEST(E2:E13,E14:E22,2,2)</f>
        <v>0.45893428364711575</v>
      </c>
    </row>
    <row r="3" spans="1:10" x14ac:dyDescent="0.25">
      <c r="A3" s="8" t="s">
        <v>10</v>
      </c>
      <c r="B3" s="9"/>
      <c r="C3" s="1">
        <v>30.488498687744141</v>
      </c>
      <c r="D3" s="1">
        <v>17.844512939453125</v>
      </c>
      <c r="E3" s="1">
        <f t="shared" ref="E3:E22" si="0">C3-D3</f>
        <v>12.643985748291016</v>
      </c>
      <c r="F3" s="1"/>
      <c r="G3" s="13"/>
      <c r="H3" s="13"/>
      <c r="I3" s="13"/>
      <c r="J3" s="13"/>
    </row>
    <row r="4" spans="1:10" x14ac:dyDescent="0.25">
      <c r="A4" s="6" t="s">
        <v>9</v>
      </c>
      <c r="B4" s="7"/>
      <c r="C4" s="2">
        <v>30.250679016113281</v>
      </c>
      <c r="D4" s="2">
        <v>17.829244613647461</v>
      </c>
      <c r="E4" s="2">
        <f t="shared" si="0"/>
        <v>12.42143440246582</v>
      </c>
      <c r="F4" s="2"/>
      <c r="G4" s="14"/>
      <c r="H4" s="14"/>
      <c r="I4" s="14"/>
      <c r="J4" s="14"/>
    </row>
    <row r="5" spans="1:10" x14ac:dyDescent="0.25">
      <c r="A5" s="8"/>
      <c r="B5" s="9" t="s">
        <v>26</v>
      </c>
      <c r="C5" s="3">
        <v>27.732446670532227</v>
      </c>
      <c r="D5" s="3">
        <v>14.770268440246582</v>
      </c>
      <c r="E5" s="3">
        <f t="shared" si="0"/>
        <v>12.962178230285645</v>
      </c>
      <c r="F5" s="3"/>
      <c r="G5" s="15"/>
      <c r="H5" s="15"/>
      <c r="I5" s="15"/>
      <c r="J5" s="15"/>
    </row>
    <row r="6" spans="1:10" x14ac:dyDescent="0.25">
      <c r="A6" s="8" t="s">
        <v>11</v>
      </c>
      <c r="B6" s="9"/>
      <c r="C6" s="3">
        <v>27.799978256225586</v>
      </c>
      <c r="D6" s="3">
        <v>14.848597526550293</v>
      </c>
      <c r="E6" s="3">
        <f t="shared" si="0"/>
        <v>12.951380729675293</v>
      </c>
      <c r="F6" s="3"/>
      <c r="G6" s="15"/>
      <c r="H6" s="15"/>
      <c r="I6" s="15"/>
      <c r="J6" s="15"/>
    </row>
    <row r="7" spans="1:10" x14ac:dyDescent="0.25">
      <c r="A7" s="6" t="s">
        <v>9</v>
      </c>
      <c r="B7" s="7"/>
      <c r="C7" s="2">
        <v>27.857414245605469</v>
      </c>
      <c r="D7" s="2">
        <v>14.752871513366699</v>
      </c>
      <c r="E7" s="2">
        <f t="shared" si="0"/>
        <v>13.10454273223877</v>
      </c>
      <c r="F7" s="2"/>
      <c r="G7" s="14"/>
      <c r="H7" s="14"/>
      <c r="I7" s="14"/>
      <c r="J7" s="14"/>
    </row>
    <row r="8" spans="1:10" x14ac:dyDescent="0.25">
      <c r="A8" s="8"/>
      <c r="B8" s="9" t="s">
        <v>26</v>
      </c>
      <c r="C8" s="3">
        <v>28.286300659179688</v>
      </c>
      <c r="D8" s="3">
        <v>14.755048751831055</v>
      </c>
      <c r="E8" s="3">
        <f t="shared" si="0"/>
        <v>13.531251907348633</v>
      </c>
      <c r="F8" s="3"/>
      <c r="G8" s="15"/>
      <c r="H8" s="15"/>
      <c r="I8" s="15"/>
      <c r="J8" s="15"/>
    </row>
    <row r="9" spans="1:10" x14ac:dyDescent="0.25">
      <c r="A9" s="8" t="s">
        <v>12</v>
      </c>
      <c r="B9" s="9"/>
      <c r="C9" s="3">
        <v>27.876621246337891</v>
      </c>
      <c r="D9" s="3">
        <v>14.746128082275391</v>
      </c>
      <c r="E9" s="3">
        <f t="shared" si="0"/>
        <v>13.1304931640625</v>
      </c>
      <c r="F9" s="3"/>
      <c r="G9" s="15"/>
      <c r="H9" s="15"/>
      <c r="I9" s="15"/>
      <c r="J9" s="15"/>
    </row>
    <row r="10" spans="1:10" x14ac:dyDescent="0.25">
      <c r="A10" s="6" t="s">
        <v>9</v>
      </c>
      <c r="B10" s="7"/>
      <c r="C10" s="2">
        <v>27.962150573730469</v>
      </c>
      <c r="D10" s="2">
        <v>14.65086555480957</v>
      </c>
      <c r="E10" s="2">
        <f t="shared" si="0"/>
        <v>13.311285018920898</v>
      </c>
      <c r="F10" s="2"/>
      <c r="G10" s="14"/>
      <c r="H10" s="14"/>
      <c r="I10" s="14"/>
      <c r="J10" s="14"/>
    </row>
    <row r="11" spans="1:10" x14ac:dyDescent="0.25">
      <c r="A11" s="8"/>
      <c r="B11" s="9" t="s">
        <v>26</v>
      </c>
      <c r="C11" s="3">
        <v>27.766101837158203</v>
      </c>
      <c r="D11" s="3">
        <v>14.589414596557617</v>
      </c>
      <c r="E11" s="3">
        <f t="shared" si="0"/>
        <v>13.176687240600586</v>
      </c>
      <c r="F11" s="3"/>
      <c r="G11" s="15"/>
      <c r="H11" s="15"/>
      <c r="I11" s="15"/>
      <c r="J11" s="15"/>
    </row>
    <row r="12" spans="1:10" x14ac:dyDescent="0.25">
      <c r="A12" s="8" t="s">
        <v>13</v>
      </c>
      <c r="B12" s="9"/>
      <c r="C12" s="3">
        <v>27.435335159301758</v>
      </c>
      <c r="D12" s="3">
        <v>14.611856460571289</v>
      </c>
      <c r="E12" s="3">
        <f t="shared" si="0"/>
        <v>12.823478698730469</v>
      </c>
      <c r="F12" s="3"/>
      <c r="G12" s="15"/>
      <c r="H12" s="15"/>
      <c r="I12" s="15"/>
      <c r="J12" s="15"/>
    </row>
    <row r="13" spans="1:10" x14ac:dyDescent="0.25">
      <c r="A13" s="6" t="s">
        <v>9</v>
      </c>
      <c r="B13" s="7"/>
      <c r="C13" s="2">
        <v>27.744440078735352</v>
      </c>
      <c r="D13" s="2">
        <v>14.547409057617188</v>
      </c>
      <c r="E13" s="2">
        <f t="shared" si="0"/>
        <v>13.197031021118164</v>
      </c>
      <c r="F13" s="2"/>
      <c r="G13" s="14"/>
      <c r="H13" s="14"/>
      <c r="I13" s="14"/>
      <c r="J13" s="14"/>
    </row>
    <row r="14" spans="1:10" x14ac:dyDescent="0.25">
      <c r="A14" s="4"/>
      <c r="B14" s="5" t="s">
        <v>26</v>
      </c>
      <c r="C14" s="1">
        <v>29.661449432373047</v>
      </c>
      <c r="D14" s="1">
        <v>17.405641555786133</v>
      </c>
      <c r="E14" s="1">
        <f t="shared" si="0"/>
        <v>12.255807876586914</v>
      </c>
      <c r="F14" s="1">
        <f>AVERAGE(E14:E22)</f>
        <v>12.838184038798014</v>
      </c>
      <c r="G14" s="13">
        <f>F14-F2</f>
        <v>-0.14608963330586811</v>
      </c>
      <c r="H14" s="13">
        <f>STDEV(E14:E22)/(SQRT(COUNT(E14:E22)))</f>
        <v>0.18569257007386511</v>
      </c>
      <c r="I14" s="16">
        <f>2^-G14</f>
        <v>1.1065661008829659</v>
      </c>
      <c r="J14" s="13"/>
    </row>
    <row r="15" spans="1:10" x14ac:dyDescent="0.25">
      <c r="A15" s="4" t="s">
        <v>15</v>
      </c>
      <c r="B15" s="5"/>
      <c r="C15" s="1">
        <v>29.502956390380859</v>
      </c>
      <c r="D15" s="1">
        <v>17.411861419677734</v>
      </c>
      <c r="E15" s="1">
        <f t="shared" si="0"/>
        <v>12.091094970703125</v>
      </c>
      <c r="F15" s="1"/>
      <c r="G15" s="13"/>
      <c r="H15" s="13"/>
      <c r="I15" s="13"/>
      <c r="J15" s="13"/>
    </row>
    <row r="16" spans="1:10" x14ac:dyDescent="0.25">
      <c r="A16" s="6" t="s">
        <v>9</v>
      </c>
      <c r="B16" s="7"/>
      <c r="C16" s="2">
        <v>29.550737380981445</v>
      </c>
      <c r="D16" s="2">
        <v>17.410099029541016</v>
      </c>
      <c r="E16" s="2">
        <f t="shared" si="0"/>
        <v>12.14063835144043</v>
      </c>
      <c r="F16" s="2"/>
      <c r="G16" s="14"/>
      <c r="H16" s="14"/>
      <c r="I16" s="14"/>
      <c r="J16" s="14"/>
    </row>
    <row r="17" spans="1:10" x14ac:dyDescent="0.25">
      <c r="B17" s="5" t="s">
        <v>26</v>
      </c>
      <c r="C17" s="21">
        <v>29.400659561157227</v>
      </c>
      <c r="D17" s="21">
        <v>16.499416351318359</v>
      </c>
      <c r="E17" s="21">
        <f t="shared" si="0"/>
        <v>12.901243209838867</v>
      </c>
    </row>
    <row r="18" spans="1:10" x14ac:dyDescent="0.25">
      <c r="A18" s="4" t="s">
        <v>16</v>
      </c>
      <c r="C18" s="21">
        <v>29.417407989501953</v>
      </c>
      <c r="D18" s="21">
        <v>16.499523162841797</v>
      </c>
      <c r="E18" s="21">
        <f t="shared" si="0"/>
        <v>12.917884826660156</v>
      </c>
    </row>
    <row r="19" spans="1:10" x14ac:dyDescent="0.25">
      <c r="A19" s="6" t="s">
        <v>9</v>
      </c>
      <c r="B19" s="22"/>
      <c r="C19" s="22">
        <v>29.444618225097656</v>
      </c>
      <c r="D19" s="22">
        <v>16.481412887573242</v>
      </c>
      <c r="E19" s="22">
        <f t="shared" si="0"/>
        <v>12.963205337524414</v>
      </c>
      <c r="F19" s="22"/>
      <c r="G19" s="22"/>
      <c r="H19" s="22"/>
      <c r="I19" s="22"/>
      <c r="J19" s="22"/>
    </row>
    <row r="20" spans="1:10" x14ac:dyDescent="0.25">
      <c r="B20" s="5" t="s">
        <v>26</v>
      </c>
      <c r="C20" s="21">
        <v>27.840747833251953</v>
      </c>
      <c r="D20" s="21">
        <v>14.474814414978027</v>
      </c>
      <c r="E20" s="21">
        <f t="shared" si="0"/>
        <v>13.365933418273926</v>
      </c>
    </row>
    <row r="21" spans="1:10" x14ac:dyDescent="0.25">
      <c r="A21" s="4" t="s">
        <v>17</v>
      </c>
      <c r="C21" s="21">
        <v>27.869224548339844</v>
      </c>
      <c r="D21" s="21">
        <v>14.549576759338379</v>
      </c>
      <c r="E21" s="21">
        <f t="shared" si="0"/>
        <v>13.319647789001465</v>
      </c>
    </row>
    <row r="22" spans="1:10" x14ac:dyDescent="0.25">
      <c r="A22" s="6" t="s">
        <v>9</v>
      </c>
      <c r="B22" s="22"/>
      <c r="C22" s="22">
        <v>28.117195129394531</v>
      </c>
      <c r="D22" s="22">
        <v>14.528994560241699</v>
      </c>
      <c r="E22" s="22">
        <f t="shared" si="0"/>
        <v>13.588200569152832</v>
      </c>
      <c r="F22" s="22"/>
      <c r="G22" s="22"/>
      <c r="H22" s="22"/>
      <c r="I22" s="22"/>
      <c r="J22" s="2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5"/>
  <sheetViews>
    <sheetView workbookViewId="0">
      <selection activeCell="J7" sqref="J7"/>
    </sheetView>
  </sheetViews>
  <sheetFormatPr defaultRowHeight="15" x14ac:dyDescent="0.25"/>
  <cols>
    <col min="1" max="1" width="11.85546875" style="21" bestFit="1" customWidth="1"/>
    <col min="2" max="16384" width="9.140625" style="21"/>
  </cols>
  <sheetData>
    <row r="1" spans="1:10" ht="55.5" x14ac:dyDescent="0.25">
      <c r="A1" s="17" t="s">
        <v>1</v>
      </c>
      <c r="B1" s="18" t="s">
        <v>0</v>
      </c>
      <c r="C1" s="18" t="s">
        <v>2</v>
      </c>
      <c r="D1" s="18" t="s">
        <v>3</v>
      </c>
      <c r="E1" s="19" t="s">
        <v>4</v>
      </c>
      <c r="F1" s="19" t="s">
        <v>5</v>
      </c>
      <c r="G1" s="20" t="s">
        <v>6</v>
      </c>
      <c r="H1" s="20" t="s">
        <v>14</v>
      </c>
      <c r="I1" s="20" t="s">
        <v>7</v>
      </c>
      <c r="J1" s="20" t="s">
        <v>8</v>
      </c>
    </row>
    <row r="2" spans="1:10" x14ac:dyDescent="0.25">
      <c r="A2" s="8"/>
      <c r="B2" s="9" t="s">
        <v>26</v>
      </c>
      <c r="C2" s="1">
        <v>30.375917434692383</v>
      </c>
      <c r="D2" s="1">
        <v>18.744197845458984</v>
      </c>
      <c r="E2" s="1">
        <f>C2-D2</f>
        <v>11.631719589233398</v>
      </c>
      <c r="F2" s="10">
        <f>AVERAGE(E2:E13)</f>
        <v>12.61810294787089</v>
      </c>
      <c r="G2" s="11">
        <f>F2-F2</f>
        <v>0</v>
      </c>
      <c r="H2" s="11">
        <f>STDEV(E2:E13)/(SQRT(COUNT(E2:E13)))</f>
        <v>0.17199381792339005</v>
      </c>
      <c r="I2" s="12">
        <f>2^-G2</f>
        <v>1</v>
      </c>
      <c r="J2" s="11">
        <f>TTEST(E2:E13,E14:E25,2,2)</f>
        <v>0.94779657961661357</v>
      </c>
    </row>
    <row r="3" spans="1:10" x14ac:dyDescent="0.25">
      <c r="A3" s="8" t="s">
        <v>10</v>
      </c>
      <c r="B3" s="9"/>
      <c r="C3" s="1">
        <v>30.488269805908203</v>
      </c>
      <c r="D3" s="1">
        <v>18.791210174560547</v>
      </c>
      <c r="E3" s="1">
        <f t="shared" ref="E3:E25" si="0">C3-D3</f>
        <v>11.697059631347656</v>
      </c>
      <c r="F3" s="1"/>
      <c r="G3" s="13"/>
      <c r="H3" s="13"/>
      <c r="I3" s="13"/>
      <c r="J3" s="13"/>
    </row>
    <row r="4" spans="1:10" x14ac:dyDescent="0.25">
      <c r="A4" s="6" t="s">
        <v>9</v>
      </c>
      <c r="B4" s="7"/>
      <c r="C4" s="2">
        <v>30.405853271484375</v>
      </c>
      <c r="D4" s="2">
        <v>18.753158569335938</v>
      </c>
      <c r="E4" s="2">
        <f t="shared" si="0"/>
        <v>11.652694702148438</v>
      </c>
      <c r="F4" s="2"/>
      <c r="G4" s="14"/>
      <c r="H4" s="14"/>
      <c r="I4" s="14"/>
      <c r="J4" s="14"/>
    </row>
    <row r="5" spans="1:10" x14ac:dyDescent="0.25">
      <c r="A5" s="8"/>
      <c r="B5" s="9" t="s">
        <v>26</v>
      </c>
      <c r="C5" s="3">
        <v>30.714376449584961</v>
      </c>
      <c r="D5" s="3">
        <v>17.627965927124023</v>
      </c>
      <c r="E5" s="3">
        <f t="shared" si="0"/>
        <v>13.086410522460938</v>
      </c>
      <c r="F5" s="3"/>
      <c r="G5" s="15"/>
      <c r="H5" s="15"/>
      <c r="I5" s="15"/>
      <c r="J5" s="15"/>
    </row>
    <row r="6" spans="1:10" x14ac:dyDescent="0.25">
      <c r="A6" s="8" t="s">
        <v>11</v>
      </c>
      <c r="B6" s="9"/>
      <c r="C6" s="3">
        <v>30.577451705932617</v>
      </c>
      <c r="D6" s="3">
        <v>17.521276473999023</v>
      </c>
      <c r="E6" s="3">
        <f t="shared" si="0"/>
        <v>13.056175231933594</v>
      </c>
      <c r="F6" s="3"/>
      <c r="G6" s="15"/>
      <c r="H6" s="15"/>
      <c r="I6" s="15"/>
      <c r="J6" s="15"/>
    </row>
    <row r="7" spans="1:10" x14ac:dyDescent="0.25">
      <c r="A7" s="6" t="s">
        <v>9</v>
      </c>
      <c r="B7" s="7"/>
      <c r="C7" s="2">
        <v>30.735031127929688</v>
      </c>
      <c r="D7" s="2">
        <v>17.563957214355469</v>
      </c>
      <c r="E7" s="2">
        <f t="shared" si="0"/>
        <v>13.171073913574219</v>
      </c>
      <c r="F7" s="2"/>
      <c r="G7" s="14"/>
      <c r="H7" s="14"/>
      <c r="I7" s="14"/>
      <c r="J7" s="14"/>
    </row>
    <row r="8" spans="1:10" x14ac:dyDescent="0.25">
      <c r="A8" s="8"/>
      <c r="B8" s="9" t="s">
        <v>26</v>
      </c>
      <c r="C8" s="3">
        <v>27.4271240234375</v>
      </c>
      <c r="D8" s="3">
        <v>14.72802734375</v>
      </c>
      <c r="E8" s="3">
        <f t="shared" si="0"/>
        <v>12.6990966796875</v>
      </c>
      <c r="F8" s="3"/>
      <c r="G8" s="15"/>
      <c r="H8" s="15"/>
      <c r="I8" s="15"/>
      <c r="J8" s="15"/>
    </row>
    <row r="9" spans="1:10" x14ac:dyDescent="0.25">
      <c r="A9" s="8" t="s">
        <v>12</v>
      </c>
      <c r="B9" s="9"/>
      <c r="C9" s="3">
        <v>27.671966552734375</v>
      </c>
      <c r="D9" s="3">
        <v>14.922976493835449</v>
      </c>
      <c r="E9" s="3">
        <f t="shared" si="0"/>
        <v>12.748990058898926</v>
      </c>
      <c r="F9" s="3"/>
      <c r="G9" s="15"/>
      <c r="H9" s="15"/>
      <c r="I9" s="15"/>
      <c r="J9" s="15"/>
    </row>
    <row r="10" spans="1:10" x14ac:dyDescent="0.25">
      <c r="A10" s="6" t="s">
        <v>9</v>
      </c>
      <c r="B10" s="7"/>
      <c r="C10" s="2">
        <v>27.424530029296875</v>
      </c>
      <c r="D10" s="2">
        <v>14.697429656982422</v>
      </c>
      <c r="E10" s="2">
        <f t="shared" si="0"/>
        <v>12.727100372314453</v>
      </c>
      <c r="F10" s="2"/>
      <c r="G10" s="14"/>
      <c r="H10" s="14"/>
      <c r="I10" s="14"/>
      <c r="J10" s="14"/>
    </row>
    <row r="11" spans="1:10" x14ac:dyDescent="0.25">
      <c r="A11" s="8"/>
      <c r="B11" s="9" t="s">
        <v>26</v>
      </c>
      <c r="C11" s="3">
        <v>30.757259368896484</v>
      </c>
      <c r="D11" s="3">
        <v>17.787801742553711</v>
      </c>
      <c r="E11" s="3">
        <f t="shared" si="0"/>
        <v>12.969457626342773</v>
      </c>
      <c r="F11" s="3"/>
      <c r="G11" s="15"/>
      <c r="H11" s="15"/>
      <c r="I11" s="15"/>
      <c r="J11" s="15"/>
    </row>
    <row r="12" spans="1:10" x14ac:dyDescent="0.25">
      <c r="A12" s="8" t="s">
        <v>13</v>
      </c>
      <c r="B12" s="9"/>
      <c r="C12" s="3">
        <v>30.75102424621582</v>
      </c>
      <c r="D12" s="3">
        <v>17.742591857910156</v>
      </c>
      <c r="E12" s="3">
        <f t="shared" si="0"/>
        <v>13.008432388305664</v>
      </c>
      <c r="F12" s="3"/>
      <c r="G12" s="15"/>
      <c r="H12" s="15"/>
      <c r="I12" s="15"/>
      <c r="J12" s="15"/>
    </row>
    <row r="13" spans="1:10" x14ac:dyDescent="0.25">
      <c r="A13" s="6" t="s">
        <v>9</v>
      </c>
      <c r="B13" s="7"/>
      <c r="C13" s="2">
        <v>30.704742431640625</v>
      </c>
      <c r="D13" s="2">
        <v>17.7357177734375</v>
      </c>
      <c r="E13" s="2">
        <f t="shared" si="0"/>
        <v>12.969024658203125</v>
      </c>
      <c r="F13" s="2"/>
      <c r="G13" s="14"/>
      <c r="H13" s="14"/>
      <c r="I13" s="14"/>
      <c r="J13" s="14"/>
    </row>
    <row r="14" spans="1:10" x14ac:dyDescent="0.25">
      <c r="A14" s="4"/>
      <c r="B14" s="5" t="s">
        <v>26</v>
      </c>
      <c r="C14" s="1">
        <v>30.717409133911133</v>
      </c>
      <c r="D14" s="1">
        <v>18.866424560546875</v>
      </c>
      <c r="E14" s="1">
        <f t="shared" si="0"/>
        <v>11.850984573364258</v>
      </c>
      <c r="F14" s="1">
        <f>AVERAGE(E14:E25)</f>
        <v>12.602388620376587</v>
      </c>
      <c r="G14" s="13">
        <f>F14-F2</f>
        <v>-1.5714327494302793E-2</v>
      </c>
      <c r="H14" s="13">
        <f>STDEV(E14:E25)/(SQRT(COUNT(E14:E25)))</f>
        <v>0.16347066077459477</v>
      </c>
      <c r="I14" s="16">
        <f>2^-G14</f>
        <v>1.0109518793233223</v>
      </c>
      <c r="J14" s="13"/>
    </row>
    <row r="15" spans="1:10" x14ac:dyDescent="0.25">
      <c r="A15" s="4" t="s">
        <v>18</v>
      </c>
      <c r="B15" s="5"/>
      <c r="C15" s="1">
        <v>30.632675170898438</v>
      </c>
      <c r="D15" s="1">
        <v>18.838050842285156</v>
      </c>
      <c r="E15" s="1">
        <f t="shared" si="0"/>
        <v>11.794624328613281</v>
      </c>
      <c r="F15" s="1"/>
      <c r="G15" s="13"/>
      <c r="H15" s="13"/>
      <c r="I15" s="13"/>
      <c r="J15" s="13"/>
    </row>
    <row r="16" spans="1:10" x14ac:dyDescent="0.25">
      <c r="A16" s="6" t="s">
        <v>9</v>
      </c>
      <c r="B16" s="7"/>
      <c r="C16" s="2">
        <v>30.739740371704102</v>
      </c>
      <c r="D16" s="2">
        <v>18.854578018188477</v>
      </c>
      <c r="E16" s="2">
        <f t="shared" si="0"/>
        <v>11.885162353515625</v>
      </c>
      <c r="F16" s="2"/>
      <c r="G16" s="14"/>
      <c r="H16" s="14"/>
      <c r="I16" s="14"/>
      <c r="J16" s="14"/>
    </row>
    <row r="17" spans="1:10" x14ac:dyDescent="0.25">
      <c r="A17" s="23"/>
      <c r="B17" s="5" t="s">
        <v>26</v>
      </c>
      <c r="C17" s="21">
        <v>28.463571548461914</v>
      </c>
      <c r="D17" s="21">
        <v>15.875934600830078</v>
      </c>
      <c r="E17" s="21">
        <f t="shared" si="0"/>
        <v>12.587636947631836</v>
      </c>
    </row>
    <row r="18" spans="1:10" x14ac:dyDescent="0.25">
      <c r="A18" s="24" t="s">
        <v>19</v>
      </c>
      <c r="B18" s="5"/>
      <c r="C18" s="21">
        <v>28.286420822143555</v>
      </c>
      <c r="D18" s="21">
        <v>15.815729141235352</v>
      </c>
      <c r="E18" s="21">
        <f t="shared" si="0"/>
        <v>12.470691680908203</v>
      </c>
    </row>
    <row r="19" spans="1:10" x14ac:dyDescent="0.25">
      <c r="A19" s="6" t="s">
        <v>9</v>
      </c>
      <c r="B19" s="7"/>
      <c r="C19" s="22">
        <v>28.396263122558594</v>
      </c>
      <c r="D19" s="22">
        <v>15.749157905578613</v>
      </c>
      <c r="E19" s="22">
        <f t="shared" si="0"/>
        <v>12.64710521697998</v>
      </c>
      <c r="F19" s="22"/>
      <c r="G19" s="22"/>
      <c r="H19" s="22"/>
      <c r="I19" s="22"/>
      <c r="J19" s="22"/>
    </row>
    <row r="20" spans="1:10" x14ac:dyDescent="0.25">
      <c r="A20" s="23"/>
      <c r="B20" s="5" t="s">
        <v>26</v>
      </c>
      <c r="C20" s="21">
        <v>28.93572998046875</v>
      </c>
      <c r="D20" s="21">
        <v>16.304765701293945</v>
      </c>
      <c r="E20" s="21">
        <f t="shared" si="0"/>
        <v>12.630964279174805</v>
      </c>
    </row>
    <row r="21" spans="1:10" x14ac:dyDescent="0.25">
      <c r="A21" s="24" t="s">
        <v>20</v>
      </c>
      <c r="B21" s="5"/>
      <c r="C21" s="21">
        <v>28.958528518676758</v>
      </c>
      <c r="D21" s="21">
        <v>16.318548202514648</v>
      </c>
      <c r="E21" s="21">
        <f t="shared" si="0"/>
        <v>12.639980316162109</v>
      </c>
    </row>
    <row r="22" spans="1:10" x14ac:dyDescent="0.25">
      <c r="A22" s="6" t="s">
        <v>9</v>
      </c>
      <c r="B22" s="7"/>
      <c r="C22" s="22">
        <v>28.965700149536133</v>
      </c>
      <c r="D22" s="22">
        <v>16.350851058959961</v>
      </c>
      <c r="E22" s="22">
        <f t="shared" si="0"/>
        <v>12.614849090576172</v>
      </c>
      <c r="F22" s="22"/>
      <c r="G22" s="22"/>
      <c r="H22" s="22"/>
      <c r="I22" s="22"/>
      <c r="J22" s="22"/>
    </row>
    <row r="23" spans="1:10" x14ac:dyDescent="0.25">
      <c r="A23" s="23"/>
      <c r="B23" s="5" t="s">
        <v>26</v>
      </c>
      <c r="C23" s="21">
        <v>29.767677307128906</v>
      </c>
      <c r="D23" s="21">
        <v>16.334705352783203</v>
      </c>
      <c r="E23" s="21">
        <f t="shared" si="0"/>
        <v>13.432971954345703</v>
      </c>
    </row>
    <row r="24" spans="1:10" x14ac:dyDescent="0.25">
      <c r="A24" s="24" t="s">
        <v>21</v>
      </c>
      <c r="C24" s="21">
        <v>29.669570922851563</v>
      </c>
      <c r="D24" s="21">
        <v>16.281661987304687</v>
      </c>
      <c r="E24" s="21">
        <f t="shared" si="0"/>
        <v>13.387908935546875</v>
      </c>
    </row>
    <row r="25" spans="1:10" x14ac:dyDescent="0.25">
      <c r="A25" s="6" t="s">
        <v>9</v>
      </c>
      <c r="B25" s="22"/>
      <c r="C25" s="22">
        <v>29.659198760986328</v>
      </c>
      <c r="D25" s="22">
        <v>16.373414993286133</v>
      </c>
      <c r="E25" s="22">
        <f t="shared" si="0"/>
        <v>13.285783767700195</v>
      </c>
      <c r="F25" s="22"/>
      <c r="G25" s="22"/>
      <c r="H25" s="22"/>
      <c r="I25" s="22"/>
      <c r="J25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workbookViewId="0">
      <selection activeCell="L8" sqref="L8"/>
    </sheetView>
  </sheetViews>
  <sheetFormatPr defaultRowHeight="15" x14ac:dyDescent="0.25"/>
  <cols>
    <col min="1" max="1" width="21.140625" style="21" bestFit="1" customWidth="1"/>
    <col min="2" max="16384" width="9.140625" style="21"/>
  </cols>
  <sheetData>
    <row r="1" spans="1:10" ht="55.5" x14ac:dyDescent="0.25">
      <c r="A1" s="17" t="s">
        <v>1</v>
      </c>
      <c r="B1" s="18" t="s">
        <v>0</v>
      </c>
      <c r="C1" s="18" t="s">
        <v>2</v>
      </c>
      <c r="D1" s="18" t="s">
        <v>3</v>
      </c>
      <c r="E1" s="19" t="s">
        <v>4</v>
      </c>
      <c r="F1" s="19" t="s">
        <v>5</v>
      </c>
      <c r="G1" s="20" t="s">
        <v>6</v>
      </c>
      <c r="H1" s="20" t="s">
        <v>14</v>
      </c>
      <c r="I1" s="20" t="s">
        <v>7</v>
      </c>
      <c r="J1" s="20" t="s">
        <v>8</v>
      </c>
    </row>
    <row r="2" spans="1:10" x14ac:dyDescent="0.25">
      <c r="A2" s="25"/>
      <c r="B2" s="9" t="s">
        <v>26</v>
      </c>
      <c r="C2" s="1">
        <v>31.118251800537109</v>
      </c>
      <c r="D2" s="1">
        <v>19.407087326049805</v>
      </c>
      <c r="E2" s="1">
        <f>C2-D2</f>
        <v>11.711164474487305</v>
      </c>
      <c r="F2" s="10">
        <f>AVERAGE(E2:E13)</f>
        <v>12.211553494135538</v>
      </c>
      <c r="G2" s="11">
        <f>F2-F2</f>
        <v>0</v>
      </c>
      <c r="H2" s="11">
        <f>STDEV(E2:E13)/(SQRT(COUNT(E2:E13)))</f>
        <v>0.1308394190770634</v>
      </c>
      <c r="I2" s="12">
        <f>2^-G2</f>
        <v>1</v>
      </c>
      <c r="J2" s="11">
        <f>TTEST(E2:E13,E14:E25,2,2)</f>
        <v>0.44779289454942384</v>
      </c>
    </row>
    <row r="3" spans="1:10" x14ac:dyDescent="0.25">
      <c r="A3" s="25" t="s">
        <v>10</v>
      </c>
      <c r="B3" s="9"/>
      <c r="C3" s="1">
        <v>30.950088500976563</v>
      </c>
      <c r="D3" s="1">
        <v>19.387353897094727</v>
      </c>
      <c r="E3" s="1">
        <f t="shared" ref="E3:E25" si="0">C3-D3</f>
        <v>11.562734603881836</v>
      </c>
      <c r="F3" s="1"/>
      <c r="G3" s="13"/>
      <c r="H3" s="13"/>
      <c r="I3" s="13"/>
      <c r="J3" s="13"/>
    </row>
    <row r="4" spans="1:10" x14ac:dyDescent="0.25">
      <c r="A4" s="26" t="s">
        <v>9</v>
      </c>
      <c r="B4" s="7"/>
      <c r="C4" s="2">
        <v>30.959295272827148</v>
      </c>
      <c r="D4" s="2">
        <v>19.393915176391602</v>
      </c>
      <c r="E4" s="2">
        <f t="shared" si="0"/>
        <v>11.565380096435547</v>
      </c>
      <c r="F4" s="2"/>
      <c r="G4" s="14"/>
      <c r="H4" s="14"/>
      <c r="I4" s="14"/>
      <c r="J4" s="14"/>
    </row>
    <row r="5" spans="1:10" x14ac:dyDescent="0.25">
      <c r="A5" s="25"/>
      <c r="B5" s="9" t="s">
        <v>26</v>
      </c>
      <c r="C5" s="3">
        <v>26.896308898925781</v>
      </c>
      <c r="D5" s="3">
        <v>14.221158981323242</v>
      </c>
      <c r="E5" s="3">
        <f t="shared" si="0"/>
        <v>12.675149917602539</v>
      </c>
      <c r="F5" s="3"/>
      <c r="G5" s="15"/>
      <c r="H5" s="15"/>
      <c r="I5" s="15"/>
      <c r="J5" s="15"/>
    </row>
    <row r="6" spans="1:10" x14ac:dyDescent="0.25">
      <c r="A6" s="25" t="s">
        <v>11</v>
      </c>
      <c r="B6" s="9"/>
      <c r="C6" s="3">
        <v>26.898139953613281</v>
      </c>
      <c r="D6" s="3">
        <v>14.246338844299316</v>
      </c>
      <c r="E6" s="3">
        <f t="shared" si="0"/>
        <v>12.651801109313965</v>
      </c>
      <c r="F6" s="3"/>
      <c r="G6" s="15"/>
      <c r="H6" s="15"/>
      <c r="I6" s="15"/>
      <c r="J6" s="15"/>
    </row>
    <row r="7" spans="1:10" x14ac:dyDescent="0.25">
      <c r="A7" s="26" t="s">
        <v>9</v>
      </c>
      <c r="B7" s="7"/>
      <c r="C7" s="2">
        <v>26.9337158203125</v>
      </c>
      <c r="D7" s="2">
        <v>14.236409187316895</v>
      </c>
      <c r="E7" s="2">
        <f t="shared" si="0"/>
        <v>12.697306632995605</v>
      </c>
      <c r="F7" s="2"/>
      <c r="G7" s="14"/>
      <c r="H7" s="14"/>
      <c r="I7" s="14"/>
      <c r="J7" s="14"/>
    </row>
    <row r="8" spans="1:10" x14ac:dyDescent="0.25">
      <c r="A8" s="25"/>
      <c r="B8" s="9" t="s">
        <v>26</v>
      </c>
      <c r="C8" s="3">
        <v>27.683603286743164</v>
      </c>
      <c r="D8" s="3">
        <v>15.05097770690918</v>
      </c>
      <c r="E8" s="3">
        <f t="shared" si="0"/>
        <v>12.632625579833984</v>
      </c>
      <c r="F8" s="3"/>
      <c r="G8" s="15"/>
      <c r="H8" s="15"/>
      <c r="I8" s="15"/>
      <c r="J8" s="15"/>
    </row>
    <row r="9" spans="1:10" x14ac:dyDescent="0.25">
      <c r="A9" s="25" t="s">
        <v>12</v>
      </c>
      <c r="B9" s="9"/>
      <c r="C9" s="3">
        <v>27.425010681152344</v>
      </c>
      <c r="D9" s="3">
        <v>14.979680061340332</v>
      </c>
      <c r="E9" s="3">
        <f t="shared" si="0"/>
        <v>12.445330619812012</v>
      </c>
      <c r="F9" s="3"/>
      <c r="G9" s="15"/>
      <c r="H9" s="15"/>
      <c r="I9" s="15"/>
      <c r="J9" s="15"/>
    </row>
    <row r="10" spans="1:10" x14ac:dyDescent="0.25">
      <c r="A10" s="26" t="s">
        <v>9</v>
      </c>
      <c r="B10" s="7"/>
      <c r="C10" s="2">
        <v>27.698665618896484</v>
      </c>
      <c r="D10" s="2">
        <v>15.092573165893555</v>
      </c>
      <c r="E10" s="2">
        <f t="shared" si="0"/>
        <v>12.60609245300293</v>
      </c>
      <c r="F10" s="2"/>
      <c r="G10" s="14"/>
      <c r="H10" s="14"/>
      <c r="I10" s="14"/>
      <c r="J10" s="14"/>
    </row>
    <row r="11" spans="1:10" x14ac:dyDescent="0.25">
      <c r="A11" s="25"/>
      <c r="B11" s="9" t="s">
        <v>26</v>
      </c>
      <c r="C11" s="3">
        <v>27.665885925292969</v>
      </c>
      <c r="D11" s="3">
        <v>15.664106369018555</v>
      </c>
      <c r="E11" s="3">
        <f t="shared" si="0"/>
        <v>12.001779556274414</v>
      </c>
      <c r="F11" s="3"/>
      <c r="G11" s="15"/>
      <c r="H11" s="15"/>
      <c r="I11" s="15"/>
      <c r="J11" s="15"/>
    </row>
    <row r="12" spans="1:10" x14ac:dyDescent="0.25">
      <c r="A12" s="25" t="s">
        <v>13</v>
      </c>
      <c r="B12" s="9"/>
      <c r="C12" s="3">
        <v>27.718086242675781</v>
      </c>
      <c r="D12" s="3">
        <v>15.709534645080566</v>
      </c>
      <c r="E12" s="3">
        <f t="shared" si="0"/>
        <v>12.008551597595215</v>
      </c>
      <c r="F12" s="3"/>
      <c r="G12" s="15"/>
      <c r="H12" s="15"/>
      <c r="I12" s="15"/>
      <c r="J12" s="15"/>
    </row>
    <row r="13" spans="1:10" x14ac:dyDescent="0.25">
      <c r="A13" s="26" t="s">
        <v>9</v>
      </c>
      <c r="B13" s="7"/>
      <c r="C13" s="2">
        <v>27.665622711181641</v>
      </c>
      <c r="D13" s="2">
        <v>15.684897422790527</v>
      </c>
      <c r="E13" s="2">
        <f t="shared" si="0"/>
        <v>11.980725288391113</v>
      </c>
      <c r="F13" s="2"/>
      <c r="G13" s="14"/>
      <c r="H13" s="14"/>
      <c r="I13" s="14"/>
      <c r="J13" s="14"/>
    </row>
    <row r="14" spans="1:10" x14ac:dyDescent="0.25">
      <c r="A14" s="24"/>
      <c r="B14" s="5" t="s">
        <v>26</v>
      </c>
      <c r="C14" s="1">
        <v>30.20765495300293</v>
      </c>
      <c r="D14" s="1">
        <v>18.495548248291016</v>
      </c>
      <c r="E14" s="1">
        <f t="shared" si="0"/>
        <v>11.712106704711914</v>
      </c>
      <c r="F14" s="1">
        <f>AVERAGE(E14:E25)</f>
        <v>12.087263027826944</v>
      </c>
      <c r="G14" s="13">
        <f>F14-F2</f>
        <v>-0.12429046630859375</v>
      </c>
      <c r="H14" s="13">
        <f>STDEV(E14:E25)/(SQRT(COUNT(E14:E25)))</f>
        <v>9.3485290354328121E-2</v>
      </c>
      <c r="I14" s="16">
        <f>2^-G14</f>
        <v>1.0899715405273804</v>
      </c>
      <c r="J14" s="13"/>
    </row>
    <row r="15" spans="1:10" x14ac:dyDescent="0.25">
      <c r="A15" s="24" t="s">
        <v>22</v>
      </c>
      <c r="B15" s="5"/>
      <c r="C15" s="1">
        <v>30.157842636108398</v>
      </c>
      <c r="D15" s="1">
        <v>18.500179290771484</v>
      </c>
      <c r="E15" s="1">
        <f t="shared" si="0"/>
        <v>11.657663345336914</v>
      </c>
      <c r="F15" s="1"/>
      <c r="G15" s="13"/>
      <c r="H15" s="13"/>
      <c r="I15" s="13"/>
      <c r="J15" s="13"/>
    </row>
    <row r="16" spans="1:10" x14ac:dyDescent="0.25">
      <c r="A16" s="26" t="s">
        <v>9</v>
      </c>
      <c r="B16" s="7"/>
      <c r="C16" s="2">
        <v>30.027248382568359</v>
      </c>
      <c r="D16" s="2">
        <v>18.524816513061523</v>
      </c>
      <c r="E16" s="2">
        <f t="shared" si="0"/>
        <v>11.502431869506836</v>
      </c>
      <c r="F16" s="2"/>
      <c r="G16" s="14"/>
      <c r="H16" s="14"/>
      <c r="I16" s="14"/>
      <c r="J16" s="14"/>
    </row>
    <row r="17" spans="1:10" x14ac:dyDescent="0.25">
      <c r="A17" s="23"/>
      <c r="B17" s="9" t="s">
        <v>26</v>
      </c>
      <c r="C17" s="21">
        <v>28.766252517700195</v>
      </c>
      <c r="D17" s="21">
        <v>16.79010009765625</v>
      </c>
      <c r="E17" s="21">
        <f t="shared" si="0"/>
        <v>11.976152420043945</v>
      </c>
    </row>
    <row r="18" spans="1:10" x14ac:dyDescent="0.25">
      <c r="A18" s="24" t="s">
        <v>23</v>
      </c>
      <c r="C18" s="21">
        <v>28.845544815063477</v>
      </c>
      <c r="D18" s="21">
        <v>16.856269836425781</v>
      </c>
      <c r="E18" s="21">
        <f t="shared" si="0"/>
        <v>11.989274978637695</v>
      </c>
    </row>
    <row r="19" spans="1:10" x14ac:dyDescent="0.25">
      <c r="A19" s="26" t="s">
        <v>9</v>
      </c>
      <c r="B19" s="22"/>
      <c r="C19" s="22">
        <v>28.967634201049805</v>
      </c>
      <c r="D19" s="22">
        <v>16.838550567626953</v>
      </c>
      <c r="E19" s="22">
        <f t="shared" si="0"/>
        <v>12.129083633422852</v>
      </c>
      <c r="F19" s="22"/>
      <c r="G19" s="22"/>
      <c r="H19" s="22"/>
      <c r="I19" s="22"/>
      <c r="J19" s="22"/>
    </row>
    <row r="20" spans="1:10" x14ac:dyDescent="0.25">
      <c r="A20" s="23"/>
      <c r="B20" s="9" t="s">
        <v>26</v>
      </c>
      <c r="C20" s="21">
        <v>28.154983520507813</v>
      </c>
      <c r="D20" s="21">
        <v>15.700403213500977</v>
      </c>
      <c r="E20" s="21">
        <f t="shared" si="0"/>
        <v>12.454580307006836</v>
      </c>
    </row>
    <row r="21" spans="1:10" x14ac:dyDescent="0.25">
      <c r="A21" s="24" t="s">
        <v>24</v>
      </c>
      <c r="C21" s="21">
        <v>28.056941986083984</v>
      </c>
      <c r="D21" s="21">
        <v>15.60096263885498</v>
      </c>
      <c r="E21" s="21">
        <f t="shared" si="0"/>
        <v>12.455979347229004</v>
      </c>
    </row>
    <row r="22" spans="1:10" x14ac:dyDescent="0.25">
      <c r="A22" s="26" t="s">
        <v>9</v>
      </c>
      <c r="B22" s="22"/>
      <c r="C22" s="22">
        <v>27.937519073486328</v>
      </c>
      <c r="D22" s="22">
        <v>15.555411338806152</v>
      </c>
      <c r="E22" s="22">
        <f t="shared" si="0"/>
        <v>12.382107734680176</v>
      </c>
      <c r="F22" s="22"/>
      <c r="G22" s="22"/>
      <c r="H22" s="22"/>
      <c r="I22" s="22"/>
      <c r="J22" s="22"/>
    </row>
    <row r="23" spans="1:10" x14ac:dyDescent="0.25">
      <c r="A23" s="23"/>
      <c r="B23" s="9" t="s">
        <v>26</v>
      </c>
      <c r="C23" s="21">
        <v>27.685741424560547</v>
      </c>
      <c r="D23" s="21">
        <v>15.332521438598633</v>
      </c>
      <c r="E23" s="21">
        <f t="shared" si="0"/>
        <v>12.353219985961914</v>
      </c>
    </row>
    <row r="24" spans="1:10" x14ac:dyDescent="0.25">
      <c r="A24" s="24" t="s">
        <v>25</v>
      </c>
      <c r="C24" s="21">
        <v>27.589780807495117</v>
      </c>
      <c r="D24" s="21">
        <v>15.383550643920898</v>
      </c>
      <c r="E24" s="21">
        <f t="shared" si="0"/>
        <v>12.206230163574219</v>
      </c>
    </row>
    <row r="25" spans="1:10" x14ac:dyDescent="0.25">
      <c r="A25" s="26" t="s">
        <v>9</v>
      </c>
      <c r="B25" s="22"/>
      <c r="C25" s="22">
        <v>27.694189071655273</v>
      </c>
      <c r="D25" s="22">
        <v>15.465863227844238</v>
      </c>
      <c r="E25" s="22">
        <f t="shared" si="0"/>
        <v>12.228325843811035</v>
      </c>
      <c r="F25" s="22"/>
      <c r="G25" s="22"/>
      <c r="H25" s="22"/>
      <c r="I25" s="22"/>
      <c r="J25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tabSelected="1" workbookViewId="0">
      <selection activeCell="G14" sqref="G14"/>
    </sheetView>
  </sheetViews>
  <sheetFormatPr defaultRowHeight="15" x14ac:dyDescent="0.25"/>
  <cols>
    <col min="1" max="1" width="21.140625" style="21" bestFit="1" customWidth="1"/>
    <col min="2" max="16384" width="9.140625" style="21"/>
  </cols>
  <sheetData>
    <row r="1" spans="1:10" ht="55.5" x14ac:dyDescent="0.25">
      <c r="A1" s="17" t="s">
        <v>1</v>
      </c>
      <c r="B1" s="18" t="s">
        <v>0</v>
      </c>
      <c r="C1" s="18" t="s">
        <v>2</v>
      </c>
      <c r="D1" s="18" t="s">
        <v>3</v>
      </c>
      <c r="E1" s="19" t="s">
        <v>4</v>
      </c>
      <c r="F1" s="19" t="s">
        <v>5</v>
      </c>
      <c r="G1" s="20" t="s">
        <v>6</v>
      </c>
      <c r="H1" s="20" t="s">
        <v>14</v>
      </c>
      <c r="I1" s="20" t="s">
        <v>7</v>
      </c>
      <c r="J1" s="20" t="s">
        <v>8</v>
      </c>
    </row>
    <row r="2" spans="1:10" x14ac:dyDescent="0.25">
      <c r="A2" s="25"/>
      <c r="B2" s="9" t="s">
        <v>27</v>
      </c>
      <c r="C2" s="1">
        <v>27.953859329223633</v>
      </c>
      <c r="D2" s="1">
        <v>19.472105026245117</v>
      </c>
      <c r="E2" s="1">
        <f>C2-D2</f>
        <v>8.4817543029785156</v>
      </c>
      <c r="F2" s="10">
        <f>AVERAGE(E2:E13)</f>
        <v>8.7498672803243007</v>
      </c>
      <c r="G2" s="11">
        <f>F2-F2</f>
        <v>0</v>
      </c>
      <c r="H2" s="11">
        <f>STDEV(E2:E13)/(SQRT(COUNT(E2:E13)))</f>
        <v>7.8104374820871778E-2</v>
      </c>
      <c r="I2" s="12">
        <f>2^-G2</f>
        <v>1</v>
      </c>
      <c r="J2" s="11">
        <f>TTEST(E2:E13,E14:E25,2,2)</f>
        <v>6.7877243276826928E-23</v>
      </c>
    </row>
    <row r="3" spans="1:10" x14ac:dyDescent="0.25">
      <c r="A3" s="25" t="s">
        <v>10</v>
      </c>
      <c r="B3" s="9"/>
      <c r="C3" s="1">
        <v>27.894214630126953</v>
      </c>
      <c r="D3" s="1">
        <v>19.49848747253418</v>
      </c>
      <c r="E3" s="1">
        <f t="shared" ref="E3:E25" si="0">C3-D3</f>
        <v>8.3957271575927734</v>
      </c>
      <c r="F3" s="1"/>
      <c r="G3" s="13"/>
      <c r="H3" s="13"/>
      <c r="I3" s="13"/>
      <c r="J3" s="13"/>
    </row>
    <row r="4" spans="1:10" x14ac:dyDescent="0.25">
      <c r="A4" s="26" t="s">
        <v>9</v>
      </c>
      <c r="B4" s="7"/>
      <c r="C4" s="2">
        <v>27.89661979675293</v>
      </c>
      <c r="D4" s="2">
        <v>19.460290908813477</v>
      </c>
      <c r="E4" s="2">
        <f t="shared" si="0"/>
        <v>8.4363288879394531</v>
      </c>
      <c r="F4" s="2"/>
      <c r="G4" s="14"/>
      <c r="H4" s="14"/>
      <c r="I4" s="14"/>
      <c r="J4" s="14"/>
    </row>
    <row r="5" spans="1:10" x14ac:dyDescent="0.25">
      <c r="A5" s="25"/>
      <c r="B5" s="9" t="s">
        <v>27</v>
      </c>
      <c r="C5" s="3">
        <v>23.904001235961914</v>
      </c>
      <c r="D5" s="3">
        <v>14.952515602111816</v>
      </c>
      <c r="E5" s="3">
        <f t="shared" si="0"/>
        <v>8.9514856338500977</v>
      </c>
      <c r="F5" s="3"/>
      <c r="G5" s="15"/>
      <c r="H5" s="15"/>
      <c r="I5" s="15"/>
      <c r="J5" s="15"/>
    </row>
    <row r="6" spans="1:10" x14ac:dyDescent="0.25">
      <c r="A6" s="25" t="s">
        <v>11</v>
      </c>
      <c r="B6" s="9"/>
      <c r="C6" s="3">
        <v>23.961889266967773</v>
      </c>
      <c r="D6" s="3">
        <v>15.048473358154297</v>
      </c>
      <c r="E6" s="3">
        <f t="shared" si="0"/>
        <v>8.9134159088134766</v>
      </c>
      <c r="F6" s="3"/>
      <c r="G6" s="15"/>
      <c r="H6" s="15"/>
      <c r="I6" s="15"/>
      <c r="J6" s="15"/>
    </row>
    <row r="7" spans="1:10" x14ac:dyDescent="0.25">
      <c r="A7" s="26" t="s">
        <v>9</v>
      </c>
      <c r="B7" s="7"/>
      <c r="C7" s="2">
        <v>23.973228454589844</v>
      </c>
      <c r="D7" s="2">
        <v>15.032458305358887</v>
      </c>
      <c r="E7" s="2">
        <f t="shared" si="0"/>
        <v>8.940770149230957</v>
      </c>
      <c r="F7" s="2"/>
      <c r="G7" s="14"/>
      <c r="H7" s="14"/>
      <c r="I7" s="14"/>
      <c r="J7" s="14"/>
    </row>
    <row r="8" spans="1:10" x14ac:dyDescent="0.25">
      <c r="A8" s="25"/>
      <c r="B8" s="9" t="s">
        <v>27</v>
      </c>
      <c r="C8" s="3">
        <v>24.472927093505859</v>
      </c>
      <c r="D8" s="3">
        <v>15.913493156433105</v>
      </c>
      <c r="E8" s="3">
        <f t="shared" si="0"/>
        <v>8.5594339370727539</v>
      </c>
      <c r="F8" s="3"/>
      <c r="G8" s="15"/>
      <c r="H8" s="15"/>
      <c r="I8" s="15"/>
      <c r="J8" s="15"/>
    </row>
    <row r="9" spans="1:10" x14ac:dyDescent="0.25">
      <c r="A9" s="25" t="s">
        <v>12</v>
      </c>
      <c r="B9" s="9"/>
      <c r="C9" s="3">
        <v>24.341789245605469</v>
      </c>
      <c r="D9" s="3">
        <v>15.79546070098877</v>
      </c>
      <c r="E9" s="3">
        <f t="shared" si="0"/>
        <v>8.5463285446166992</v>
      </c>
      <c r="F9" s="3"/>
      <c r="G9" s="15"/>
      <c r="H9" s="15"/>
      <c r="I9" s="15"/>
      <c r="J9" s="15"/>
    </row>
    <row r="10" spans="1:10" x14ac:dyDescent="0.25">
      <c r="A10" s="26" t="s">
        <v>9</v>
      </c>
      <c r="B10" s="7"/>
      <c r="C10" s="2">
        <v>24.427955627441406</v>
      </c>
      <c r="D10" s="2">
        <v>15.849145889282227</v>
      </c>
      <c r="E10" s="2">
        <f t="shared" si="0"/>
        <v>8.5788097381591797</v>
      </c>
      <c r="F10" s="2"/>
      <c r="G10" s="14"/>
      <c r="H10" s="14"/>
      <c r="I10" s="14"/>
      <c r="J10" s="14"/>
    </row>
    <row r="11" spans="1:10" x14ac:dyDescent="0.25">
      <c r="A11" s="25"/>
      <c r="B11" s="9" t="s">
        <v>27</v>
      </c>
      <c r="C11" s="3">
        <v>25.56208610534668</v>
      </c>
      <c r="D11" s="3">
        <v>16.480148315429688</v>
      </c>
      <c r="E11" s="3">
        <f t="shared" si="0"/>
        <v>9.0819377899169922</v>
      </c>
      <c r="F11" s="3"/>
      <c r="G11" s="15"/>
      <c r="H11" s="15"/>
      <c r="I11" s="15"/>
      <c r="J11" s="15"/>
    </row>
    <row r="12" spans="1:10" x14ac:dyDescent="0.25">
      <c r="A12" s="25" t="s">
        <v>13</v>
      </c>
      <c r="B12" s="9"/>
      <c r="C12" s="3">
        <v>25.560779571533203</v>
      </c>
      <c r="D12" s="3">
        <v>16.525516510009766</v>
      </c>
      <c r="E12" s="3">
        <f t="shared" si="0"/>
        <v>9.0352630615234375</v>
      </c>
      <c r="F12" s="3"/>
      <c r="G12" s="15"/>
      <c r="H12" s="15"/>
      <c r="I12" s="15"/>
      <c r="J12" s="15"/>
    </row>
    <row r="13" spans="1:10" x14ac:dyDescent="0.25">
      <c r="A13" s="26" t="s">
        <v>9</v>
      </c>
      <c r="B13" s="7"/>
      <c r="C13" s="2">
        <v>25.460803985595703</v>
      </c>
      <c r="D13" s="2">
        <v>16.383651733398437</v>
      </c>
      <c r="E13" s="2">
        <f t="shared" si="0"/>
        <v>9.0771522521972656</v>
      </c>
      <c r="F13" s="2"/>
      <c r="G13" s="14"/>
      <c r="H13" s="14"/>
      <c r="I13" s="14"/>
      <c r="J13" s="14"/>
    </row>
    <row r="14" spans="1:10" x14ac:dyDescent="0.25">
      <c r="A14" s="24"/>
      <c r="B14" s="9" t="s">
        <v>27</v>
      </c>
      <c r="C14" s="1">
        <v>31.860136032104492</v>
      </c>
      <c r="D14" s="1">
        <v>18.592105865478516</v>
      </c>
      <c r="E14" s="1">
        <f t="shared" si="0"/>
        <v>13.268030166625977</v>
      </c>
      <c r="F14" s="1">
        <f>AVERAGE(E14:E25)</f>
        <v>13.242518424987793</v>
      </c>
      <c r="G14" s="13">
        <f>F14-F2</f>
        <v>4.4926511446634922</v>
      </c>
      <c r="H14" s="13">
        <f>STDEV(E14:E25)/(SQRT(COUNT(E14:E25)))</f>
        <v>6.6553937805430882E-2</v>
      </c>
      <c r="I14" s="16">
        <f>2^-G14</f>
        <v>4.4419866133999543E-2</v>
      </c>
      <c r="J14" s="13"/>
    </row>
    <row r="15" spans="1:10" x14ac:dyDescent="0.25">
      <c r="A15" s="24" t="s">
        <v>22</v>
      </c>
      <c r="B15" s="5"/>
      <c r="C15" s="1">
        <v>31.830867767333984</v>
      </c>
      <c r="D15" s="1">
        <v>18.540956497192383</v>
      </c>
      <c r="E15" s="1">
        <f t="shared" si="0"/>
        <v>13.289911270141602</v>
      </c>
      <c r="F15" s="1"/>
      <c r="G15" s="13"/>
      <c r="H15" s="13"/>
      <c r="I15" s="13"/>
      <c r="J15" s="13"/>
    </row>
    <row r="16" spans="1:10" x14ac:dyDescent="0.25">
      <c r="A16" s="26" t="s">
        <v>9</v>
      </c>
      <c r="B16" s="7"/>
      <c r="C16" s="2">
        <v>31.831085205078125</v>
      </c>
      <c r="D16" s="2">
        <v>18.595430374145508</v>
      </c>
      <c r="E16" s="2">
        <f t="shared" si="0"/>
        <v>13.235654830932617</v>
      </c>
      <c r="F16" s="2"/>
      <c r="G16" s="14"/>
      <c r="H16" s="14"/>
      <c r="I16" s="14"/>
      <c r="J16" s="14"/>
    </row>
    <row r="17" spans="1:10" x14ac:dyDescent="0.25">
      <c r="A17" s="23"/>
      <c r="B17" s="9" t="s">
        <v>27</v>
      </c>
      <c r="C17" s="21">
        <v>30.431608200073242</v>
      </c>
      <c r="D17" s="21">
        <v>17.55224609375</v>
      </c>
      <c r="E17" s="21">
        <f t="shared" si="0"/>
        <v>12.879362106323242</v>
      </c>
    </row>
    <row r="18" spans="1:10" x14ac:dyDescent="0.25">
      <c r="A18" s="24" t="s">
        <v>23</v>
      </c>
      <c r="C18" s="21">
        <v>30.519863128662109</v>
      </c>
      <c r="D18" s="21">
        <v>17.593177795410156</v>
      </c>
      <c r="E18" s="21">
        <f t="shared" si="0"/>
        <v>12.926685333251953</v>
      </c>
    </row>
    <row r="19" spans="1:10" x14ac:dyDescent="0.25">
      <c r="A19" s="26" t="s">
        <v>9</v>
      </c>
      <c r="B19" s="22"/>
      <c r="C19" s="22">
        <v>30.379816055297852</v>
      </c>
      <c r="D19" s="22">
        <v>17.526725769042969</v>
      </c>
      <c r="E19" s="22">
        <f t="shared" si="0"/>
        <v>12.853090286254883</v>
      </c>
      <c r="F19" s="22"/>
      <c r="G19" s="22"/>
      <c r="H19" s="22"/>
      <c r="I19" s="22"/>
      <c r="J19" s="22"/>
    </row>
    <row r="20" spans="1:10" x14ac:dyDescent="0.25">
      <c r="A20" s="23"/>
      <c r="B20" s="9" t="s">
        <v>27</v>
      </c>
      <c r="C20" s="21">
        <v>29.87281608581543</v>
      </c>
      <c r="D20" s="21">
        <v>16.371429443359375</v>
      </c>
      <c r="E20" s="21">
        <f t="shared" si="0"/>
        <v>13.501386642456055</v>
      </c>
    </row>
    <row r="21" spans="1:10" x14ac:dyDescent="0.25">
      <c r="A21" s="24" t="s">
        <v>24</v>
      </c>
      <c r="C21" s="21">
        <v>29.65594482421875</v>
      </c>
      <c r="D21" s="21">
        <v>16.380470275878906</v>
      </c>
      <c r="E21" s="21">
        <f t="shared" si="0"/>
        <v>13.275474548339844</v>
      </c>
    </row>
    <row r="22" spans="1:10" x14ac:dyDescent="0.25">
      <c r="A22" s="26" t="s">
        <v>9</v>
      </c>
      <c r="B22" s="22"/>
      <c r="C22" s="22">
        <v>29.629856109619141</v>
      </c>
      <c r="D22" s="22">
        <v>16.231634140014648</v>
      </c>
      <c r="E22" s="22">
        <f t="shared" si="0"/>
        <v>13.398221969604492</v>
      </c>
      <c r="F22" s="22"/>
      <c r="G22" s="22"/>
      <c r="H22" s="22"/>
      <c r="I22" s="22"/>
      <c r="J22" s="22"/>
    </row>
    <row r="23" spans="1:10" x14ac:dyDescent="0.25">
      <c r="A23" s="23"/>
      <c r="B23" s="9" t="s">
        <v>27</v>
      </c>
      <c r="C23" s="21">
        <v>29.623344421386719</v>
      </c>
      <c r="D23" s="21">
        <v>16.148210525512695</v>
      </c>
      <c r="E23" s="21">
        <f t="shared" si="0"/>
        <v>13.475133895874023</v>
      </c>
    </row>
    <row r="24" spans="1:10" x14ac:dyDescent="0.25">
      <c r="A24" s="24" t="s">
        <v>25</v>
      </c>
      <c r="C24" s="21">
        <v>29.506992340087891</v>
      </c>
      <c r="D24" s="21">
        <v>16.10981559753418</v>
      </c>
      <c r="E24" s="21">
        <f t="shared" si="0"/>
        <v>13.397176742553711</v>
      </c>
    </row>
    <row r="25" spans="1:10" x14ac:dyDescent="0.25">
      <c r="A25" s="26" t="s">
        <v>9</v>
      </c>
      <c r="B25" s="22"/>
      <c r="C25" s="22">
        <v>29.547237396240234</v>
      </c>
      <c r="D25" s="22">
        <v>16.137144088745117</v>
      </c>
      <c r="E25" s="22">
        <f t="shared" si="0"/>
        <v>13.410093307495117</v>
      </c>
      <c r="F25" s="22"/>
      <c r="G25" s="22"/>
      <c r="H25" s="22"/>
      <c r="I25" s="22"/>
      <c r="J25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E18.5 Jag1cnull (Ascl1)</vt:lpstr>
      <vt:lpstr>E18.5 Jag2cnull (Ascl1)</vt:lpstr>
      <vt:lpstr>E18.5 Jag1-Jag2cnull (Ascl1)</vt:lpstr>
      <vt:lpstr>E18.5 Jag1-Jag2cnull (Upk3a)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2015-06-15T15:31:57Z</cp:lastPrinted>
  <dcterms:created xsi:type="dcterms:W3CDTF">2015-06-09T18:57:23Z</dcterms:created>
  <dcterms:modified xsi:type="dcterms:W3CDTF">2019-10-14T02:22:44Z</dcterms:modified>
</cp:coreProperties>
</file>