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\Dropbox\MARIA PAPER JUNE 2019 NOTCH\2019-10-13 RE-SUBMISSION FOR FORMATTING\"/>
    </mc:Choice>
  </mc:AlternateContent>
  <bookViews>
    <workbookView xWindow="0" yWindow="0" windowWidth="24120" windowHeight="11490" activeTab="5"/>
  </bookViews>
  <sheets>
    <sheet name="E18.5 Dll1cnull (Ascl1)" sheetId="37" r:id="rId1"/>
    <sheet name="E18.5 Dll1cnull (Cgrp)" sheetId="38" r:id="rId2"/>
    <sheet name="E18.5 Dll4cnull (Ascl1)" sheetId="39" r:id="rId3"/>
    <sheet name="E18.5 Dll4cnull (Cgrp)" sheetId="40" r:id="rId4"/>
    <sheet name="E18.5 Dll1Dll4cnull (Ascl1)" sheetId="41" r:id="rId5"/>
    <sheet name="E18.5 Dll1Dll4cnull (Cgrp)" sheetId="42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2" l="1"/>
  <c r="E9" i="42"/>
  <c r="E8" i="42"/>
  <c r="E7" i="42"/>
  <c r="E6" i="42"/>
  <c r="E5" i="42"/>
  <c r="E4" i="42"/>
  <c r="E3" i="42"/>
  <c r="H2" i="42" s="1"/>
  <c r="E2" i="42"/>
  <c r="E19" i="42"/>
  <c r="E18" i="42"/>
  <c r="E17" i="42"/>
  <c r="E16" i="42"/>
  <c r="E15" i="42"/>
  <c r="E14" i="42"/>
  <c r="E13" i="42"/>
  <c r="E12" i="42"/>
  <c r="F11" i="42" s="1"/>
  <c r="E11" i="42"/>
  <c r="G11" i="41"/>
  <c r="G11" i="40"/>
  <c r="G11" i="39"/>
  <c r="G14" i="38"/>
  <c r="G11" i="37"/>
  <c r="J2" i="42"/>
  <c r="H11" i="41"/>
  <c r="F11" i="41"/>
  <c r="I11" i="41" s="1"/>
  <c r="J2" i="41"/>
  <c r="H2" i="41"/>
  <c r="F2" i="41"/>
  <c r="G2" i="41"/>
  <c r="I2" i="41" s="1"/>
  <c r="E19" i="41"/>
  <c r="E18" i="41"/>
  <c r="E17" i="41"/>
  <c r="E16" i="41"/>
  <c r="E15" i="41"/>
  <c r="E14" i="41"/>
  <c r="E13" i="41"/>
  <c r="E12" i="41"/>
  <c r="E11" i="41"/>
  <c r="E10" i="41"/>
  <c r="E9" i="41"/>
  <c r="E8" i="41"/>
  <c r="E7" i="41"/>
  <c r="E6" i="41"/>
  <c r="E5" i="41"/>
  <c r="E4" i="41"/>
  <c r="E3" i="41"/>
  <c r="E2" i="41"/>
  <c r="F2" i="42" l="1"/>
  <c r="G2" i="42" s="1"/>
  <c r="I2" i="42" s="1"/>
  <c r="G11" i="42"/>
  <c r="I11" i="42" s="1"/>
  <c r="H11" i="42"/>
  <c r="H11" i="40" l="1"/>
  <c r="F11" i="40"/>
  <c r="I11" i="40" s="1"/>
  <c r="J2" i="40"/>
  <c r="H2" i="40"/>
  <c r="G2" i="40"/>
  <c r="I2" i="40" s="1"/>
  <c r="F2" i="40"/>
  <c r="E28" i="40"/>
  <c r="E27" i="40"/>
  <c r="E26" i="40"/>
  <c r="E25" i="40"/>
  <c r="E24" i="40"/>
  <c r="E23" i="40"/>
  <c r="E22" i="40"/>
  <c r="E21" i="40"/>
  <c r="E20" i="40"/>
  <c r="E19" i="40"/>
  <c r="E18" i="40"/>
  <c r="E17" i="40"/>
  <c r="E16" i="40"/>
  <c r="E15" i="40"/>
  <c r="E14" i="40"/>
  <c r="E13" i="40"/>
  <c r="E12" i="40"/>
  <c r="E11" i="40"/>
  <c r="E10" i="40"/>
  <c r="E9" i="40"/>
  <c r="E8" i="40"/>
  <c r="E7" i="40"/>
  <c r="E6" i="40"/>
  <c r="E5" i="40"/>
  <c r="E4" i="40"/>
  <c r="E3" i="40"/>
  <c r="E2" i="40"/>
  <c r="H11" i="39"/>
  <c r="F11" i="39"/>
  <c r="J2" i="39"/>
  <c r="H2" i="39"/>
  <c r="F2" i="39"/>
  <c r="G2" i="39" s="1"/>
  <c r="I2" i="39" s="1"/>
  <c r="I11" i="39"/>
  <c r="E28" i="39"/>
  <c r="E27" i="39"/>
  <c r="E26" i="39"/>
  <c r="E25" i="39"/>
  <c r="E24" i="39"/>
  <c r="E23" i="39"/>
  <c r="E22" i="39"/>
  <c r="E21" i="39"/>
  <c r="E20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E4" i="39"/>
  <c r="E3" i="39"/>
  <c r="E2" i="39"/>
  <c r="H14" i="38" l="1"/>
  <c r="F14" i="38"/>
  <c r="I14" i="38"/>
  <c r="J2" i="38"/>
  <c r="H2" i="38"/>
  <c r="F2" i="38"/>
  <c r="G2" i="38"/>
  <c r="I2" i="38" s="1"/>
  <c r="E28" i="38"/>
  <c r="E27" i="38"/>
  <c r="E26" i="38"/>
  <c r="E25" i="38"/>
  <c r="E24" i="38"/>
  <c r="E23" i="38"/>
  <c r="E22" i="38"/>
  <c r="E21" i="38"/>
  <c r="E20" i="38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E5" i="38"/>
  <c r="E4" i="38"/>
  <c r="E3" i="38"/>
  <c r="E2" i="38"/>
  <c r="I11" i="37"/>
  <c r="H11" i="37"/>
  <c r="F11" i="37"/>
  <c r="J2" i="37"/>
  <c r="I2" i="37"/>
  <c r="H2" i="37"/>
  <c r="G2" i="37"/>
  <c r="F2" i="37"/>
  <c r="E10" i="37" l="1"/>
  <c r="E9" i="37"/>
  <c r="E8" i="37"/>
  <c r="E7" i="37"/>
  <c r="E6" i="37"/>
  <c r="E5" i="37"/>
  <c r="E4" i="37"/>
  <c r="E3" i="37"/>
  <c r="E2" i="37"/>
  <c r="E25" i="37"/>
  <c r="E24" i="37"/>
  <c r="E23" i="37"/>
  <c r="E22" i="37"/>
  <c r="E21" i="37"/>
  <c r="E20" i="37"/>
  <c r="E19" i="37"/>
  <c r="E18" i="37"/>
  <c r="E17" i="37"/>
  <c r="E16" i="37"/>
  <c r="E15" i="37"/>
  <c r="E14" i="37"/>
  <c r="E13" i="37"/>
  <c r="E12" i="37"/>
  <c r="E11" i="37"/>
</calcChain>
</file>

<file path=xl/sharedStrings.xml><?xml version="1.0" encoding="utf-8"?>
<sst xmlns="http://schemas.openxmlformats.org/spreadsheetml/2006/main" count="201" uniqueCount="20">
  <si>
    <t>target</t>
  </si>
  <si>
    <t>sample</t>
  </si>
  <si>
    <t>CT (Target)</t>
  </si>
  <si>
    <t>CT (ACTB)</t>
  </si>
  <si>
    <t>dCT</t>
  </si>
  <si>
    <t>avg dCT</t>
  </si>
  <si>
    <t>ddCT</t>
  </si>
  <si>
    <t>fold</t>
  </si>
  <si>
    <t>pvalue</t>
  </si>
  <si>
    <t>E18.5</t>
  </si>
  <si>
    <t>Control (1)</t>
  </si>
  <si>
    <t>Control (2)</t>
  </si>
  <si>
    <t>Control (3)</t>
  </si>
  <si>
    <t>Control (4)</t>
  </si>
  <si>
    <t>SEM</t>
  </si>
  <si>
    <t>Ascl1</t>
  </si>
  <si>
    <t>Dll1cnull</t>
  </si>
  <si>
    <t>Cgrp</t>
  </si>
  <si>
    <t>Dll4cnull</t>
  </si>
  <si>
    <t>Dll1cnull; Dll4cnull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</si>
</sst>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 applyFill="1"/>
    <xf numFmtId="164" fontId="1" fillId="0" borderId="1" xfId="0" applyNumberFormat="1" applyFont="1" applyFill="1" applyBorder="1"/>
    <xf numFmtId="164" fontId="1" fillId="0" borderId="0" xfId="0" applyNumberFormat="1" applyFont="1" applyFill="1" applyBorder="1"/>
    <xf numFmtId="49" fontId="1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/>
    <xf numFmtId="0" fontId="2" fillId="0" borderId="1" xfId="0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/>
    <xf numFmtId="165" fontId="1" fillId="0" borderId="3" xfId="0" applyNumberFormat="1" applyFont="1" applyFill="1" applyBorder="1"/>
    <xf numFmtId="165" fontId="1" fillId="0" borderId="0" xfId="0" applyNumberFormat="1" applyFont="1" applyFill="1"/>
    <xf numFmtId="165" fontId="1" fillId="0" borderId="1" xfId="0" applyNumberFormat="1" applyFont="1" applyFill="1" applyBorder="1"/>
    <xf numFmtId="49" fontId="3" fillId="0" borderId="2" xfId="0" applyNumberFormat="1" applyFont="1" applyFill="1" applyBorder="1" applyAlignment="1">
      <alignment textRotation="90"/>
    </xf>
    <xf numFmtId="0" fontId="3" fillId="0" borderId="2" xfId="0" applyFont="1" applyFill="1" applyBorder="1" applyAlignment="1">
      <alignment textRotation="90"/>
    </xf>
    <xf numFmtId="0" fontId="4" fillId="0" borderId="2" xfId="0" applyFont="1" applyFill="1" applyBorder="1" applyAlignment="1">
      <alignment textRotation="90"/>
    </xf>
    <xf numFmtId="0" fontId="1" fillId="0" borderId="0" xfId="0" applyFont="1" applyFill="1"/>
    <xf numFmtId="0" fontId="1" fillId="0" borderId="1" xfId="0" applyFont="1" applyFill="1" applyBorder="1"/>
    <xf numFmtId="0" fontId="0" fillId="0" borderId="1" xfId="0" applyBorder="1"/>
    <xf numFmtId="0" fontId="4" fillId="0" borderId="4" xfId="0" applyFont="1" applyFill="1" applyBorder="1" applyAlignment="1">
      <alignment textRotation="90"/>
    </xf>
    <xf numFmtId="0" fontId="1" fillId="0" borderId="0" xfId="0" quotePrefix="1" applyFont="1" applyFill="1"/>
    <xf numFmtId="0" fontId="1" fillId="0" borderId="0" xfId="0" applyFont="1" applyFill="1" applyBorder="1"/>
    <xf numFmtId="14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25"/>
  <sheetViews>
    <sheetView workbookViewId="0">
      <selection activeCell="K35" sqref="K35"/>
    </sheetView>
  </sheetViews>
  <sheetFormatPr defaultRowHeight="15" x14ac:dyDescent="0.25"/>
  <cols>
    <col min="1" max="1" width="10.42578125" style="16" bestFit="1" customWidth="1"/>
    <col min="2" max="9" width="9.140625" style="16"/>
    <col min="10" max="10" width="12" style="16" bestFit="1" customWidth="1"/>
    <col min="11" max="16384" width="9.140625" style="16"/>
  </cols>
  <sheetData>
    <row r="1" spans="1:11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1" x14ac:dyDescent="0.25">
      <c r="A2" s="20"/>
      <c r="B2" s="5" t="s">
        <v>15</v>
      </c>
      <c r="C2" s="16">
        <v>27.456045150756836</v>
      </c>
      <c r="D2" s="16">
        <v>15.305574417114258</v>
      </c>
      <c r="E2" s="16">
        <f>C2-D2</f>
        <v>12.150470733642578</v>
      </c>
      <c r="F2" s="16">
        <f>AVERAGE(E2:E10)</f>
        <v>12.277152485317654</v>
      </c>
      <c r="G2" s="16">
        <f>F2-F2</f>
        <v>0</v>
      </c>
      <c r="H2" s="16">
        <f>STDEV(E2:E10)/(SQRT(COUNT(E2:E10)))</f>
        <v>5.7189468380800711E-2</v>
      </c>
      <c r="I2" s="16">
        <f>2^-G2</f>
        <v>1</v>
      </c>
      <c r="J2" s="16">
        <f>TTEST(E2:E10,E11:E25,2,2)</f>
        <v>3.9560873759801041E-6</v>
      </c>
      <c r="K2" s="21"/>
    </row>
    <row r="3" spans="1:11" x14ac:dyDescent="0.25">
      <c r="A3" s="16" t="s">
        <v>10</v>
      </c>
      <c r="C3" s="16">
        <v>27.578098297119141</v>
      </c>
      <c r="D3" s="16">
        <v>15.331815719604492</v>
      </c>
      <c r="E3" s="16">
        <f>C3-D3</f>
        <v>12.246282577514648</v>
      </c>
      <c r="K3" s="21"/>
    </row>
    <row r="4" spans="1:11" x14ac:dyDescent="0.25">
      <c r="A4" s="22" t="s">
        <v>9</v>
      </c>
      <c r="B4" s="17"/>
      <c r="C4" s="17">
        <v>27.413703918457031</v>
      </c>
      <c r="D4" s="17">
        <v>15.283884048461914</v>
      </c>
      <c r="E4" s="17">
        <f>C4-D4</f>
        <v>12.129819869995117</v>
      </c>
      <c r="F4" s="17"/>
      <c r="G4" s="17"/>
      <c r="H4" s="17"/>
      <c r="I4" s="17"/>
      <c r="J4" s="17"/>
      <c r="K4" s="21"/>
    </row>
    <row r="5" spans="1:11" x14ac:dyDescent="0.25">
      <c r="A5" s="20"/>
      <c r="B5" s="5" t="s">
        <v>15</v>
      </c>
      <c r="C5" s="16">
        <v>27.586633682250977</v>
      </c>
      <c r="D5" s="16">
        <v>15.440043449401855</v>
      </c>
      <c r="E5" s="16">
        <f>C5-D5</f>
        <v>12.146590232849121</v>
      </c>
      <c r="K5" s="21"/>
    </row>
    <row r="6" spans="1:11" x14ac:dyDescent="0.25">
      <c r="A6" s="16" t="s">
        <v>11</v>
      </c>
      <c r="C6" s="16">
        <v>27.628507614135742</v>
      </c>
      <c r="D6" s="16">
        <v>15.467293739318848</v>
      </c>
      <c r="E6" s="16">
        <f>C6-D6</f>
        <v>12.161213874816895</v>
      </c>
      <c r="K6" s="21"/>
    </row>
    <row r="7" spans="1:11" x14ac:dyDescent="0.25">
      <c r="A7" s="22" t="s">
        <v>9</v>
      </c>
      <c r="B7" s="17"/>
      <c r="C7" s="17">
        <v>27.586042404174805</v>
      </c>
      <c r="D7" s="17">
        <v>15.418115615844727</v>
      </c>
      <c r="E7" s="17">
        <f>C7-D7</f>
        <v>12.167926788330078</v>
      </c>
      <c r="F7" s="17"/>
      <c r="G7" s="17"/>
      <c r="H7" s="17"/>
      <c r="I7" s="17"/>
      <c r="J7" s="17"/>
      <c r="K7" s="21"/>
    </row>
    <row r="8" spans="1:11" x14ac:dyDescent="0.25">
      <c r="A8" s="20"/>
      <c r="B8" s="5" t="s">
        <v>15</v>
      </c>
      <c r="C8" s="16">
        <v>27.975597381591797</v>
      </c>
      <c r="D8" s="16">
        <v>15.401527404785156</v>
      </c>
      <c r="E8" s="16">
        <f>C8-D8</f>
        <v>12.574069976806641</v>
      </c>
      <c r="K8" s="21"/>
    </row>
    <row r="9" spans="1:11" x14ac:dyDescent="0.25">
      <c r="A9" s="16" t="s">
        <v>12</v>
      </c>
      <c r="C9" s="16">
        <v>27.845298767089844</v>
      </c>
      <c r="D9" s="16">
        <v>15.380701065063477</v>
      </c>
      <c r="E9" s="16">
        <f>C9-D9</f>
        <v>12.464597702026367</v>
      </c>
      <c r="K9" s="21"/>
    </row>
    <row r="10" spans="1:11" x14ac:dyDescent="0.25">
      <c r="A10" s="22" t="s">
        <v>9</v>
      </c>
      <c r="B10" s="17"/>
      <c r="C10" s="17">
        <v>27.76133918762207</v>
      </c>
      <c r="D10" s="17">
        <v>15.307938575744629</v>
      </c>
      <c r="E10" s="17">
        <f>C10-D10</f>
        <v>12.453400611877441</v>
      </c>
      <c r="F10" s="17"/>
      <c r="G10" s="17"/>
      <c r="H10" s="17"/>
      <c r="I10" s="17"/>
      <c r="J10" s="17"/>
      <c r="K10" s="21"/>
    </row>
    <row r="11" spans="1:11" x14ac:dyDescent="0.25">
      <c r="A11" s="8"/>
      <c r="B11" s="9" t="s">
        <v>15</v>
      </c>
      <c r="C11" s="1">
        <v>27.673036575317383</v>
      </c>
      <c r="D11" s="1">
        <v>16.092937469482422</v>
      </c>
      <c r="E11" s="1">
        <f>C11-D11</f>
        <v>11.580099105834961</v>
      </c>
      <c r="F11" s="1">
        <f>AVERAGE(E11:E25)</f>
        <v>11.731903584798177</v>
      </c>
      <c r="G11" s="1">
        <f>F11-F2</f>
        <v>-0.54524890051947672</v>
      </c>
      <c r="H11" s="16">
        <f>STDEV(E11:E25)/(SQRT(COUNT(E11:E25)))</f>
        <v>6.002417456472893E-2</v>
      </c>
      <c r="I11" s="1">
        <f>2^-G11</f>
        <v>1.4592720829925572</v>
      </c>
      <c r="J11" s="10"/>
      <c r="K11" s="21"/>
    </row>
    <row r="12" spans="1:11" x14ac:dyDescent="0.25">
      <c r="A12" s="8" t="s">
        <v>16</v>
      </c>
      <c r="B12" s="9"/>
      <c r="C12" s="1">
        <v>27.822946548461914</v>
      </c>
      <c r="D12" s="1">
        <v>16.187948226928711</v>
      </c>
      <c r="E12" s="1">
        <f t="shared" ref="E12:E34" si="0">C12-D12</f>
        <v>11.634998321533203</v>
      </c>
      <c r="F12" s="1"/>
      <c r="G12" s="11"/>
      <c r="H12" s="1"/>
      <c r="I12" s="1"/>
      <c r="J12" s="11"/>
      <c r="K12" s="21"/>
    </row>
    <row r="13" spans="1:11" x14ac:dyDescent="0.25">
      <c r="A13" s="6" t="s">
        <v>9</v>
      </c>
      <c r="B13" s="7"/>
      <c r="C13" s="2">
        <v>27.74732780456543</v>
      </c>
      <c r="D13" s="2">
        <v>16.189207077026367</v>
      </c>
      <c r="E13" s="2">
        <f t="shared" si="0"/>
        <v>11.558120727539063</v>
      </c>
      <c r="F13" s="2"/>
      <c r="G13" s="12"/>
      <c r="H13" s="2"/>
      <c r="I13" s="2"/>
      <c r="J13" s="12"/>
      <c r="K13" s="21"/>
    </row>
    <row r="14" spans="1:11" x14ac:dyDescent="0.25">
      <c r="A14" s="8"/>
      <c r="B14" s="9" t="s">
        <v>15</v>
      </c>
      <c r="C14" s="1">
        <v>27.840827941894531</v>
      </c>
      <c r="D14" s="1">
        <v>15.977221488952637</v>
      </c>
      <c r="E14" s="1">
        <f t="shared" si="0"/>
        <v>11.863606452941895</v>
      </c>
      <c r="F14" s="1"/>
      <c r="G14" s="11"/>
      <c r="H14" s="1"/>
      <c r="I14" s="1"/>
      <c r="J14" s="11"/>
      <c r="K14" s="21"/>
    </row>
    <row r="15" spans="1:11" x14ac:dyDescent="0.25">
      <c r="A15" s="8" t="s">
        <v>16</v>
      </c>
      <c r="B15" s="9"/>
      <c r="C15" s="1">
        <v>27.811721801757812</v>
      </c>
      <c r="D15" s="1">
        <v>15.953922271728516</v>
      </c>
      <c r="E15" s="1">
        <f t="shared" si="0"/>
        <v>11.857799530029297</v>
      </c>
      <c r="F15" s="1"/>
      <c r="G15" s="11"/>
      <c r="H15" s="1"/>
      <c r="I15" s="1"/>
      <c r="J15" s="11"/>
      <c r="K15" s="21"/>
    </row>
    <row r="16" spans="1:11" x14ac:dyDescent="0.25">
      <c r="A16" s="6" t="s">
        <v>9</v>
      </c>
      <c r="B16" s="7"/>
      <c r="C16" s="2">
        <v>27.784408569335937</v>
      </c>
      <c r="D16" s="2">
        <v>15.973572731018066</v>
      </c>
      <c r="E16" s="2">
        <f t="shared" si="0"/>
        <v>11.810835838317871</v>
      </c>
      <c r="F16" s="2"/>
      <c r="G16" s="12"/>
      <c r="H16" s="2"/>
      <c r="I16" s="2"/>
      <c r="J16" s="12"/>
      <c r="K16" s="21"/>
    </row>
    <row r="17" spans="1:11" x14ac:dyDescent="0.25">
      <c r="A17" s="4"/>
      <c r="B17" s="9" t="s">
        <v>15</v>
      </c>
      <c r="C17" s="1">
        <v>27.562124252319336</v>
      </c>
      <c r="D17" s="1">
        <v>15.977943420410156</v>
      </c>
      <c r="E17" s="3">
        <f t="shared" si="0"/>
        <v>11.58418083190918</v>
      </c>
      <c r="F17" s="1"/>
      <c r="G17" s="11"/>
      <c r="H17" s="1"/>
      <c r="I17" s="1"/>
      <c r="J17" s="11"/>
      <c r="K17" s="21"/>
    </row>
    <row r="18" spans="1:11" x14ac:dyDescent="0.25">
      <c r="A18" s="8" t="s">
        <v>16</v>
      </c>
      <c r="B18" s="9"/>
      <c r="C18" s="1">
        <v>27.611337661743164</v>
      </c>
      <c r="D18" s="1">
        <v>16.008478164672852</v>
      </c>
      <c r="E18" s="3">
        <f t="shared" si="0"/>
        <v>11.602859497070313</v>
      </c>
      <c r="F18" s="1"/>
      <c r="G18" s="11"/>
      <c r="H18" s="1"/>
      <c r="I18" s="1"/>
      <c r="J18" s="11"/>
      <c r="K18" s="21"/>
    </row>
    <row r="19" spans="1:11" x14ac:dyDescent="0.25">
      <c r="A19" s="6" t="s">
        <v>9</v>
      </c>
      <c r="B19" s="7"/>
      <c r="C19" s="2">
        <v>27.568134307861328</v>
      </c>
      <c r="D19" s="2">
        <v>15.997220993041992</v>
      </c>
      <c r="E19" s="2">
        <f t="shared" si="0"/>
        <v>11.570913314819336</v>
      </c>
      <c r="F19" s="2"/>
      <c r="G19" s="12"/>
      <c r="H19" s="2"/>
      <c r="I19" s="2"/>
      <c r="J19" s="12"/>
      <c r="K19" s="21"/>
    </row>
    <row r="20" spans="1:11" x14ac:dyDescent="0.25">
      <c r="A20" s="4"/>
      <c r="B20" s="5" t="s">
        <v>15</v>
      </c>
      <c r="C20" s="1">
        <v>27.568685531616211</v>
      </c>
      <c r="D20" s="1">
        <v>15.424253463745117</v>
      </c>
      <c r="E20" s="1">
        <f t="shared" si="0"/>
        <v>12.144432067871094</v>
      </c>
      <c r="F20" s="1"/>
      <c r="G20" s="11"/>
      <c r="H20" s="1"/>
      <c r="I20" s="1"/>
      <c r="J20" s="11"/>
      <c r="K20" s="21"/>
    </row>
    <row r="21" spans="1:11" x14ac:dyDescent="0.25">
      <c r="A21" s="8" t="s">
        <v>16</v>
      </c>
      <c r="B21" s="5"/>
      <c r="C21" s="1">
        <v>27.495529174804687</v>
      </c>
      <c r="D21" s="1">
        <v>15.408304214477539</v>
      </c>
      <c r="E21" s="1">
        <f t="shared" si="0"/>
        <v>12.087224960327148</v>
      </c>
      <c r="F21" s="1"/>
      <c r="G21" s="11"/>
      <c r="H21" s="11"/>
      <c r="I21" s="11"/>
      <c r="J21" s="11"/>
      <c r="K21" s="21"/>
    </row>
    <row r="22" spans="1:11" x14ac:dyDescent="0.25">
      <c r="A22" s="6" t="s">
        <v>9</v>
      </c>
      <c r="B22" s="7"/>
      <c r="C22" s="2">
        <v>27.504356384277344</v>
      </c>
      <c r="D22" s="2">
        <v>15.378200531005859</v>
      </c>
      <c r="E22" s="2">
        <f t="shared" si="0"/>
        <v>12.126155853271484</v>
      </c>
      <c r="F22" s="2"/>
      <c r="G22" s="12"/>
      <c r="H22" s="12"/>
      <c r="I22" s="12"/>
      <c r="J22" s="12"/>
      <c r="K22" s="21"/>
    </row>
    <row r="23" spans="1:11" x14ac:dyDescent="0.25">
      <c r="A23" s="4"/>
      <c r="B23" s="9" t="s">
        <v>15</v>
      </c>
      <c r="C23" s="1">
        <v>26.970407485961914</v>
      </c>
      <c r="D23" s="1">
        <v>15.416382789611816</v>
      </c>
      <c r="E23" s="1">
        <f t="shared" si="0"/>
        <v>11.554024696350098</v>
      </c>
      <c r="F23" s="1"/>
      <c r="G23" s="11"/>
      <c r="H23" s="11"/>
      <c r="I23" s="11"/>
      <c r="J23" s="11"/>
      <c r="K23" s="21"/>
    </row>
    <row r="24" spans="1:11" x14ac:dyDescent="0.25">
      <c r="A24" s="8" t="s">
        <v>16</v>
      </c>
      <c r="B24" s="5"/>
      <c r="C24" s="1">
        <v>26.880069732666016</v>
      </c>
      <c r="D24" s="1">
        <v>15.39594841003418</v>
      </c>
      <c r="E24" s="1">
        <f t="shared" si="0"/>
        <v>11.484121322631836</v>
      </c>
      <c r="F24" s="1"/>
      <c r="G24" s="11"/>
      <c r="H24" s="11"/>
      <c r="I24" s="11"/>
      <c r="J24" s="11"/>
      <c r="K24" s="21"/>
    </row>
    <row r="25" spans="1:11" x14ac:dyDescent="0.25">
      <c r="A25" s="6" t="s">
        <v>9</v>
      </c>
      <c r="B25" s="7"/>
      <c r="C25" s="2">
        <v>26.94764518737793</v>
      </c>
      <c r="D25" s="2">
        <v>15.428463935852051</v>
      </c>
      <c r="E25" s="2">
        <f t="shared" si="0"/>
        <v>11.519181251525879</v>
      </c>
      <c r="F25" s="2"/>
      <c r="G25" s="17"/>
      <c r="H25" s="17"/>
      <c r="I25" s="17"/>
      <c r="J25" s="17"/>
      <c r="K25" s="2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8"/>
  <sheetViews>
    <sheetView workbookViewId="0">
      <selection activeCell="G15" sqref="G15"/>
    </sheetView>
  </sheetViews>
  <sheetFormatPr defaultRowHeight="15" x14ac:dyDescent="0.25"/>
  <cols>
    <col min="1" max="1" width="10.42578125" bestFit="1" customWidth="1"/>
  </cols>
  <sheetData>
    <row r="1" spans="1:10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0" x14ac:dyDescent="0.25">
      <c r="A2" s="20"/>
      <c r="B2" s="5" t="s">
        <v>17</v>
      </c>
      <c r="C2" s="16">
        <v>25.883407592773438</v>
      </c>
      <c r="D2" s="16">
        <v>15.12238597869873</v>
      </c>
      <c r="E2" s="16">
        <f t="shared" ref="E2:E13" si="0">C2-D2</f>
        <v>10.761021614074707</v>
      </c>
      <c r="F2" s="16">
        <f>AVERAGE(E2:E13)</f>
        <v>10.521236340204874</v>
      </c>
      <c r="G2" s="16">
        <f>F2-F2</f>
        <v>0</v>
      </c>
      <c r="H2" s="16">
        <f>STDEV(E2:E13)/(SQRT(COUNT(E2:E13)))</f>
        <v>8.5890369013825921E-2</v>
      </c>
      <c r="I2" s="16">
        <f>2^-G2</f>
        <v>1</v>
      </c>
      <c r="J2" s="16">
        <f>TTEST(E2:E13,E14:E28,2,2)</f>
        <v>0.23748492948409652</v>
      </c>
    </row>
    <row r="3" spans="1:10" x14ac:dyDescent="0.25">
      <c r="A3" s="16" t="s">
        <v>10</v>
      </c>
      <c r="B3" s="16"/>
      <c r="C3" s="16">
        <v>25.945966720581055</v>
      </c>
      <c r="D3" s="16">
        <v>15.233099937438965</v>
      </c>
      <c r="E3" s="16">
        <f t="shared" si="0"/>
        <v>10.71286678314209</v>
      </c>
      <c r="F3" s="16"/>
      <c r="G3" s="16"/>
      <c r="H3" s="16"/>
      <c r="I3" s="16"/>
    </row>
    <row r="4" spans="1:10" x14ac:dyDescent="0.25">
      <c r="A4" s="22" t="s">
        <v>9</v>
      </c>
      <c r="B4" s="17"/>
      <c r="C4" s="17">
        <v>25.975147247314453</v>
      </c>
      <c r="D4" s="17">
        <v>15.218358039855957</v>
      </c>
      <c r="E4" s="17">
        <f t="shared" si="0"/>
        <v>10.756789207458496</v>
      </c>
      <c r="F4" s="17"/>
      <c r="G4" s="17"/>
      <c r="H4" s="17"/>
      <c r="I4" s="17"/>
      <c r="J4" s="18"/>
    </row>
    <row r="5" spans="1:10" x14ac:dyDescent="0.25">
      <c r="A5" s="20"/>
      <c r="B5" s="5" t="s">
        <v>17</v>
      </c>
      <c r="C5" s="16">
        <v>25.876543045043945</v>
      </c>
      <c r="D5" s="16">
        <v>15.297250747680664</v>
      </c>
      <c r="E5" s="16">
        <f t="shared" si="0"/>
        <v>10.579292297363281</v>
      </c>
      <c r="F5" s="16"/>
      <c r="G5" s="16"/>
      <c r="H5" s="16"/>
      <c r="I5" s="16"/>
    </row>
    <row r="6" spans="1:10" x14ac:dyDescent="0.25">
      <c r="A6" s="16" t="s">
        <v>11</v>
      </c>
      <c r="B6" s="16"/>
      <c r="C6" s="16">
        <v>25.970752716064453</v>
      </c>
      <c r="D6" s="16">
        <v>15.338387489318848</v>
      </c>
      <c r="E6" s="16">
        <f t="shared" si="0"/>
        <v>10.632365226745605</v>
      </c>
      <c r="F6" s="16"/>
      <c r="G6" s="16"/>
      <c r="H6" s="16"/>
      <c r="I6" s="16"/>
    </row>
    <row r="7" spans="1:10" x14ac:dyDescent="0.25">
      <c r="A7" s="22" t="s">
        <v>9</v>
      </c>
      <c r="B7" s="17"/>
      <c r="C7" s="17">
        <v>25.972507476806641</v>
      </c>
      <c r="D7" s="17">
        <v>15.342839241027832</v>
      </c>
      <c r="E7" s="17">
        <f t="shared" si="0"/>
        <v>10.629668235778809</v>
      </c>
      <c r="F7" s="17"/>
      <c r="G7" s="17"/>
      <c r="H7" s="17"/>
      <c r="I7" s="17"/>
      <c r="J7" s="18"/>
    </row>
    <row r="8" spans="1:10" x14ac:dyDescent="0.25">
      <c r="A8" s="20"/>
      <c r="B8" s="5" t="s">
        <v>17</v>
      </c>
      <c r="C8" s="16">
        <v>25.945306777954102</v>
      </c>
      <c r="D8" s="16">
        <v>15.248993873596191</v>
      </c>
      <c r="E8" s="16">
        <f t="shared" si="0"/>
        <v>10.69631290435791</v>
      </c>
      <c r="F8" s="16"/>
      <c r="G8" s="16"/>
      <c r="H8" s="16"/>
      <c r="I8" s="16"/>
    </row>
    <row r="9" spans="1:10" x14ac:dyDescent="0.25">
      <c r="A9" s="16" t="s">
        <v>12</v>
      </c>
      <c r="B9" s="16"/>
      <c r="C9" s="16">
        <v>25.958995819091797</v>
      </c>
      <c r="D9" s="16">
        <v>15.267070770263672</v>
      </c>
      <c r="E9" s="16">
        <f t="shared" si="0"/>
        <v>10.691925048828125</v>
      </c>
      <c r="F9" s="16"/>
      <c r="G9" s="16"/>
      <c r="H9" s="16"/>
      <c r="I9" s="16"/>
    </row>
    <row r="10" spans="1:10" x14ac:dyDescent="0.25">
      <c r="A10" s="22" t="s">
        <v>9</v>
      </c>
      <c r="B10" s="17"/>
      <c r="C10" s="17">
        <v>25.927858352661133</v>
      </c>
      <c r="D10" s="17">
        <v>15.239739418029785</v>
      </c>
      <c r="E10" s="17">
        <f t="shared" si="0"/>
        <v>10.688118934631348</v>
      </c>
      <c r="F10" s="17"/>
      <c r="G10" s="17"/>
      <c r="H10" s="17"/>
      <c r="I10" s="17"/>
      <c r="J10" s="18"/>
    </row>
    <row r="11" spans="1:10" x14ac:dyDescent="0.25">
      <c r="A11" s="20"/>
      <c r="B11" s="5" t="s">
        <v>17</v>
      </c>
      <c r="C11" s="16">
        <v>25.405679702758789</v>
      </c>
      <c r="D11" s="16">
        <v>15.353872299194336</v>
      </c>
      <c r="E11" s="16">
        <f t="shared" si="0"/>
        <v>10.051807403564453</v>
      </c>
      <c r="F11" s="16"/>
      <c r="G11" s="16"/>
      <c r="H11" s="16"/>
      <c r="I11" s="16"/>
    </row>
    <row r="12" spans="1:10" x14ac:dyDescent="0.25">
      <c r="A12" s="16" t="s">
        <v>13</v>
      </c>
      <c r="B12" s="16"/>
      <c r="C12" s="16">
        <v>25.479070663452148</v>
      </c>
      <c r="D12" s="16">
        <v>15.432707786560059</v>
      </c>
      <c r="E12" s="16">
        <f t="shared" si="0"/>
        <v>10.04636287689209</v>
      </c>
      <c r="F12" s="16"/>
      <c r="G12" s="16"/>
      <c r="H12" s="16"/>
      <c r="I12" s="16"/>
    </row>
    <row r="13" spans="1:10" x14ac:dyDescent="0.25">
      <c r="A13" s="22" t="s">
        <v>9</v>
      </c>
      <c r="B13" s="17"/>
      <c r="C13" s="17">
        <v>25.437463760375977</v>
      </c>
      <c r="D13" s="17">
        <v>15.429158210754395</v>
      </c>
      <c r="E13" s="17">
        <f t="shared" si="0"/>
        <v>10.008305549621582</v>
      </c>
      <c r="F13" s="17"/>
      <c r="G13" s="17"/>
      <c r="H13" s="17"/>
      <c r="I13" s="17"/>
      <c r="J13" s="18"/>
    </row>
    <row r="14" spans="1:10" x14ac:dyDescent="0.25">
      <c r="A14" s="8"/>
      <c r="B14" s="9" t="s">
        <v>17</v>
      </c>
      <c r="C14" s="1">
        <v>26.436460494995117</v>
      </c>
      <c r="D14" s="1">
        <v>16.006404876708984</v>
      </c>
      <c r="E14" s="1">
        <f>C14-D14</f>
        <v>10.430055618286133</v>
      </c>
      <c r="F14" s="1">
        <f>AVERAGE(E14:E28)</f>
        <v>10.350447654724121</v>
      </c>
      <c r="G14" s="1">
        <f>F14-F2</f>
        <v>-0.17078868548075299</v>
      </c>
      <c r="H14" s="16">
        <f>STDEV(E14:E28)/(SQRT(COUNT(E14:E28)))</f>
        <v>0.10567336949916512</v>
      </c>
      <c r="I14" s="1">
        <f>2^-G14</f>
        <v>1.1256736943125076</v>
      </c>
    </row>
    <row r="15" spans="1:10" x14ac:dyDescent="0.25">
      <c r="A15" s="8" t="s">
        <v>16</v>
      </c>
      <c r="B15" s="9"/>
      <c r="C15" s="1">
        <v>26.380422592163086</v>
      </c>
      <c r="D15" s="1">
        <v>16.007694244384766</v>
      </c>
      <c r="E15" s="1">
        <f t="shared" ref="E15:E28" si="1">C15-D15</f>
        <v>10.37272834777832</v>
      </c>
      <c r="F15" s="16"/>
      <c r="G15" s="16"/>
      <c r="H15" s="16"/>
      <c r="I15" s="16"/>
    </row>
    <row r="16" spans="1:10" x14ac:dyDescent="0.25">
      <c r="A16" s="6" t="s">
        <v>9</v>
      </c>
      <c r="B16" s="7"/>
      <c r="C16" s="2">
        <v>26.594572067260742</v>
      </c>
      <c r="D16" s="2">
        <v>16.059886932373047</v>
      </c>
      <c r="E16" s="2">
        <f t="shared" si="1"/>
        <v>10.534685134887695</v>
      </c>
      <c r="F16" s="17"/>
      <c r="G16" s="17"/>
      <c r="H16" s="17"/>
      <c r="I16" s="17"/>
      <c r="J16" s="18"/>
    </row>
    <row r="17" spans="1:10" x14ac:dyDescent="0.25">
      <c r="A17" s="8"/>
      <c r="B17" s="9" t="s">
        <v>17</v>
      </c>
      <c r="C17" s="1">
        <v>26.537349700927734</v>
      </c>
      <c r="D17" s="1">
        <v>15.99104118347168</v>
      </c>
      <c r="E17" s="1">
        <f t="shared" si="1"/>
        <v>10.546308517456055</v>
      </c>
      <c r="F17" s="16"/>
      <c r="G17" s="16"/>
      <c r="H17" s="16"/>
      <c r="I17" s="16"/>
    </row>
    <row r="18" spans="1:10" x14ac:dyDescent="0.25">
      <c r="A18" s="8" t="s">
        <v>16</v>
      </c>
      <c r="B18" s="9"/>
      <c r="C18" s="1">
        <v>26.312105178833008</v>
      </c>
      <c r="D18" s="1">
        <v>15.947441101074219</v>
      </c>
      <c r="E18" s="1">
        <f t="shared" si="1"/>
        <v>10.364664077758789</v>
      </c>
      <c r="F18" s="16"/>
      <c r="G18" s="16"/>
      <c r="H18" s="16"/>
      <c r="I18" s="16"/>
    </row>
    <row r="19" spans="1:10" x14ac:dyDescent="0.25">
      <c r="A19" s="6" t="s">
        <v>9</v>
      </c>
      <c r="B19" s="7"/>
      <c r="C19" s="2">
        <v>26.362512588500977</v>
      </c>
      <c r="D19" s="2">
        <v>15.944826126098633</v>
      </c>
      <c r="E19" s="2">
        <f t="shared" si="1"/>
        <v>10.417686462402344</v>
      </c>
      <c r="F19" s="17"/>
      <c r="G19" s="17"/>
      <c r="H19" s="17"/>
      <c r="I19" s="17"/>
      <c r="J19" s="18"/>
    </row>
    <row r="20" spans="1:10" x14ac:dyDescent="0.25">
      <c r="A20" s="4"/>
      <c r="B20" s="9" t="s">
        <v>17</v>
      </c>
      <c r="C20" s="1">
        <v>25.861387252807617</v>
      </c>
      <c r="D20" s="1">
        <v>15.925398826599121</v>
      </c>
      <c r="E20" s="3">
        <f t="shared" si="1"/>
        <v>9.9359884262084961</v>
      </c>
      <c r="F20" s="16"/>
      <c r="G20" s="16"/>
      <c r="H20" s="16"/>
      <c r="I20" s="16"/>
    </row>
    <row r="21" spans="1:10" x14ac:dyDescent="0.25">
      <c r="A21" s="8" t="s">
        <v>16</v>
      </c>
      <c r="B21" s="9"/>
      <c r="C21" s="1">
        <v>25.586973190307617</v>
      </c>
      <c r="D21" s="1">
        <v>15.816241264343262</v>
      </c>
      <c r="E21" s="3">
        <f t="shared" si="1"/>
        <v>9.7707319259643555</v>
      </c>
      <c r="F21" s="16"/>
      <c r="G21" s="16"/>
      <c r="H21" s="16"/>
      <c r="I21" s="16"/>
    </row>
    <row r="22" spans="1:10" x14ac:dyDescent="0.25">
      <c r="A22" s="6" t="s">
        <v>9</v>
      </c>
      <c r="B22" s="7"/>
      <c r="C22" s="2">
        <v>25.673028945922852</v>
      </c>
      <c r="D22" s="2">
        <v>15.881319999694824</v>
      </c>
      <c r="E22" s="2">
        <f t="shared" si="1"/>
        <v>9.7917089462280273</v>
      </c>
      <c r="F22" s="17"/>
      <c r="G22" s="17"/>
      <c r="H22" s="17"/>
      <c r="I22" s="17"/>
      <c r="J22" s="18"/>
    </row>
    <row r="23" spans="1:10" x14ac:dyDescent="0.25">
      <c r="A23" s="4"/>
      <c r="B23" s="5" t="s">
        <v>17</v>
      </c>
      <c r="C23" s="1">
        <v>26.286111831665039</v>
      </c>
      <c r="D23" s="1">
        <v>15.271697998046875</v>
      </c>
      <c r="E23" s="1">
        <f t="shared" si="1"/>
        <v>11.014413833618164</v>
      </c>
      <c r="F23" s="16"/>
      <c r="G23" s="16"/>
      <c r="H23" s="16"/>
      <c r="I23" s="16"/>
    </row>
    <row r="24" spans="1:10" x14ac:dyDescent="0.25">
      <c r="A24" s="8" t="s">
        <v>16</v>
      </c>
      <c r="B24" s="5"/>
      <c r="C24" s="1">
        <v>26.220653533935547</v>
      </c>
      <c r="D24" s="1">
        <v>15.28170108795166</v>
      </c>
      <c r="E24" s="1">
        <f t="shared" si="1"/>
        <v>10.938952445983887</v>
      </c>
      <c r="F24" s="16"/>
      <c r="G24" s="16"/>
      <c r="H24" s="16"/>
      <c r="I24" s="16"/>
    </row>
    <row r="25" spans="1:10" x14ac:dyDescent="0.25">
      <c r="A25" s="6" t="s">
        <v>9</v>
      </c>
      <c r="B25" s="7"/>
      <c r="C25" s="2">
        <v>26.248233795166016</v>
      </c>
      <c r="D25" s="2">
        <v>15.273768424987793</v>
      </c>
      <c r="E25" s="2">
        <f t="shared" si="1"/>
        <v>10.974465370178223</v>
      </c>
      <c r="F25" s="17"/>
      <c r="G25" s="17"/>
      <c r="H25" s="17"/>
      <c r="I25" s="17"/>
      <c r="J25" s="18"/>
    </row>
    <row r="26" spans="1:10" x14ac:dyDescent="0.25">
      <c r="A26" s="4"/>
      <c r="B26" s="9" t="s">
        <v>17</v>
      </c>
      <c r="C26" s="1">
        <v>25.489664077758789</v>
      </c>
      <c r="D26" s="1">
        <v>15.396106719970703</v>
      </c>
      <c r="E26" s="1">
        <f t="shared" si="1"/>
        <v>10.093557357788086</v>
      </c>
      <c r="F26" s="16"/>
      <c r="G26" s="16"/>
      <c r="H26" s="16"/>
      <c r="I26" s="16"/>
    </row>
    <row r="27" spans="1:10" x14ac:dyDescent="0.25">
      <c r="A27" s="8" t="s">
        <v>16</v>
      </c>
      <c r="B27" s="5"/>
      <c r="C27" s="1">
        <v>25.359649658203125</v>
      </c>
      <c r="D27" s="1">
        <v>15.320176124572754</v>
      </c>
      <c r="E27" s="1">
        <f t="shared" si="1"/>
        <v>10.039473533630371</v>
      </c>
      <c r="F27" s="16"/>
      <c r="G27" s="16"/>
      <c r="H27" s="16"/>
      <c r="I27" s="16"/>
    </row>
    <row r="28" spans="1:10" x14ac:dyDescent="0.25">
      <c r="A28" s="6" t="s">
        <v>9</v>
      </c>
      <c r="B28" s="7"/>
      <c r="C28" s="2">
        <v>25.39117431640625</v>
      </c>
      <c r="D28" s="2">
        <v>15.359879493713379</v>
      </c>
      <c r="E28" s="2">
        <f t="shared" si="1"/>
        <v>10.031294822692871</v>
      </c>
      <c r="F28" s="17"/>
      <c r="G28" s="17"/>
      <c r="H28" s="17"/>
      <c r="I28" s="17"/>
      <c r="J28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8"/>
  <sheetViews>
    <sheetView workbookViewId="0">
      <selection activeCell="O34" sqref="O34"/>
    </sheetView>
  </sheetViews>
  <sheetFormatPr defaultRowHeight="15" x14ac:dyDescent="0.25"/>
  <cols>
    <col min="1" max="16384" width="9.140625" style="16"/>
  </cols>
  <sheetData>
    <row r="1" spans="1:10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0" x14ac:dyDescent="0.25">
      <c r="A2" s="8"/>
      <c r="B2" s="5" t="s">
        <v>15</v>
      </c>
      <c r="C2" s="3">
        <v>27.963010787963867</v>
      </c>
      <c r="D2" s="3">
        <v>15.514590263366699</v>
      </c>
      <c r="E2" s="3">
        <f t="shared" ref="E2:E10" si="0">C2-D2</f>
        <v>12.448420524597168</v>
      </c>
      <c r="F2" s="1">
        <f>AVERAGE(E2:E10)</f>
        <v>11.352883550855848</v>
      </c>
      <c r="G2" s="16">
        <f>F2-F2</f>
        <v>0</v>
      </c>
      <c r="H2" s="16">
        <f>STDEV(E2:E10)/(SQRT(COUNT(E2:E10)))</f>
        <v>0.40692267141985988</v>
      </c>
      <c r="I2" s="16">
        <f>2^-G2</f>
        <v>1</v>
      </c>
      <c r="J2" s="16">
        <f>TTEST(E2:E10,E11:E28,2,2)</f>
        <v>0.36547487208060225</v>
      </c>
    </row>
    <row r="3" spans="1:10" x14ac:dyDescent="0.25">
      <c r="A3" s="4" t="s">
        <v>10</v>
      </c>
      <c r="B3" s="9"/>
      <c r="C3" s="3">
        <v>27.972162246704102</v>
      </c>
      <c r="D3" s="3">
        <v>15.456504821777344</v>
      </c>
      <c r="E3" s="3">
        <f t="shared" si="0"/>
        <v>12.515657424926758</v>
      </c>
    </row>
    <row r="4" spans="1:10" x14ac:dyDescent="0.25">
      <c r="A4" s="6" t="s">
        <v>9</v>
      </c>
      <c r="B4" s="7"/>
      <c r="C4" s="2">
        <v>28.191158294677734</v>
      </c>
      <c r="D4" s="2">
        <v>15.628168106079102</v>
      </c>
      <c r="E4" s="2">
        <f t="shared" si="0"/>
        <v>12.562990188598633</v>
      </c>
      <c r="F4" s="17"/>
      <c r="G4" s="17"/>
      <c r="H4" s="17"/>
      <c r="I4" s="17"/>
      <c r="J4" s="17"/>
    </row>
    <row r="5" spans="1:10" x14ac:dyDescent="0.25">
      <c r="A5" s="8"/>
      <c r="B5" s="5" t="s">
        <v>15</v>
      </c>
      <c r="C5" s="3">
        <v>27.628322601318359</v>
      </c>
      <c r="D5" s="3">
        <v>17.836086273193359</v>
      </c>
      <c r="E5" s="3">
        <f t="shared" si="0"/>
        <v>9.792236328125</v>
      </c>
    </row>
    <row r="6" spans="1:10" x14ac:dyDescent="0.25">
      <c r="A6" s="4" t="s">
        <v>11</v>
      </c>
      <c r="B6" s="9"/>
      <c r="C6" s="3">
        <v>27.745262145996094</v>
      </c>
      <c r="D6" s="3">
        <v>18.005720138549805</v>
      </c>
      <c r="E6" s="3">
        <f t="shared" si="0"/>
        <v>9.7395420074462891</v>
      </c>
    </row>
    <row r="7" spans="1:10" x14ac:dyDescent="0.25">
      <c r="A7" s="6" t="s">
        <v>9</v>
      </c>
      <c r="B7" s="7"/>
      <c r="C7" s="2">
        <v>27.680887222290039</v>
      </c>
      <c r="D7" s="2">
        <v>17.859832763671875</v>
      </c>
      <c r="E7" s="2">
        <f t="shared" si="0"/>
        <v>9.8210544586181641</v>
      </c>
      <c r="F7" s="17"/>
      <c r="G7" s="17"/>
      <c r="H7" s="17"/>
      <c r="I7" s="17"/>
      <c r="J7" s="17"/>
    </row>
    <row r="8" spans="1:10" x14ac:dyDescent="0.25">
      <c r="A8" s="8"/>
      <c r="B8" s="5" t="s">
        <v>15</v>
      </c>
      <c r="C8" s="3">
        <v>28.875310897827148</v>
      </c>
      <c r="D8" s="3">
        <v>17.128923416137695</v>
      </c>
      <c r="E8" s="3">
        <f t="shared" si="0"/>
        <v>11.746387481689453</v>
      </c>
    </row>
    <row r="9" spans="1:10" x14ac:dyDescent="0.25">
      <c r="A9" s="4" t="s">
        <v>12</v>
      </c>
      <c r="B9" s="9"/>
      <c r="C9" s="3">
        <v>28.839044570922852</v>
      </c>
      <c r="D9" s="3">
        <v>17.133771896362305</v>
      </c>
      <c r="E9" s="3">
        <f t="shared" si="0"/>
        <v>11.705272674560547</v>
      </c>
    </row>
    <row r="10" spans="1:10" x14ac:dyDescent="0.25">
      <c r="A10" s="6" t="s">
        <v>9</v>
      </c>
      <c r="B10" s="7"/>
      <c r="C10" s="2">
        <v>28.846025466918945</v>
      </c>
      <c r="D10" s="2">
        <v>17.00163459777832</v>
      </c>
      <c r="E10" s="2">
        <f t="shared" si="0"/>
        <v>11.844390869140625</v>
      </c>
      <c r="F10" s="17"/>
      <c r="G10" s="17"/>
      <c r="H10" s="17"/>
      <c r="I10" s="17"/>
      <c r="J10" s="17"/>
    </row>
    <row r="11" spans="1:10" x14ac:dyDescent="0.25">
      <c r="A11" s="8"/>
      <c r="B11" s="9" t="s">
        <v>15</v>
      </c>
      <c r="C11" s="1">
        <v>28.209651947021484</v>
      </c>
      <c r="D11" s="1">
        <v>18.050537109375</v>
      </c>
      <c r="E11" s="1">
        <f>C11-D11</f>
        <v>10.159114837646484</v>
      </c>
      <c r="F11" s="1">
        <f>AVERAGE(E11:E28)</f>
        <v>10.982281631893581</v>
      </c>
      <c r="G11" s="1">
        <f>F11-F2</f>
        <v>-0.37060191896226691</v>
      </c>
      <c r="H11" s="16">
        <f>STDEV(E11:E28)/(SQRT(COUNT(E11:E28)))</f>
        <v>0.20070643310919042</v>
      </c>
      <c r="I11" s="1">
        <f>2^-G11</f>
        <v>1.2928921365549531</v>
      </c>
    </row>
    <row r="12" spans="1:10" x14ac:dyDescent="0.25">
      <c r="A12" s="8" t="s">
        <v>18</v>
      </c>
      <c r="B12" s="9"/>
      <c r="C12" s="1">
        <v>28.2509765625</v>
      </c>
      <c r="D12" s="1">
        <v>18.103946685791016</v>
      </c>
      <c r="E12" s="1">
        <f t="shared" ref="E12:E28" si="1">C12-D12</f>
        <v>10.147029876708984</v>
      </c>
    </row>
    <row r="13" spans="1:10" x14ac:dyDescent="0.25">
      <c r="A13" s="6" t="s">
        <v>9</v>
      </c>
      <c r="B13" s="7"/>
      <c r="C13" s="2">
        <v>28.225183486938477</v>
      </c>
      <c r="D13" s="2">
        <v>18.069311141967773</v>
      </c>
      <c r="E13" s="2">
        <f t="shared" si="1"/>
        <v>10.155872344970703</v>
      </c>
      <c r="F13" s="17"/>
      <c r="G13" s="17"/>
      <c r="H13" s="17"/>
      <c r="I13" s="17"/>
      <c r="J13" s="17"/>
    </row>
    <row r="14" spans="1:10" x14ac:dyDescent="0.25">
      <c r="A14" s="8"/>
      <c r="B14" s="9" t="s">
        <v>15</v>
      </c>
      <c r="C14" s="1">
        <v>28.918342590332031</v>
      </c>
      <c r="D14" s="1">
        <v>18.607391357421875</v>
      </c>
      <c r="E14" s="1">
        <f t="shared" si="1"/>
        <v>10.310951232910156</v>
      </c>
    </row>
    <row r="15" spans="1:10" x14ac:dyDescent="0.25">
      <c r="A15" s="8" t="s">
        <v>18</v>
      </c>
      <c r="B15" s="9"/>
      <c r="C15" s="1">
        <v>28.961942672729492</v>
      </c>
      <c r="D15" s="1">
        <v>18.67506217956543</v>
      </c>
      <c r="E15" s="1">
        <f t="shared" si="1"/>
        <v>10.286880493164062</v>
      </c>
    </row>
    <row r="16" spans="1:10" x14ac:dyDescent="0.25">
      <c r="A16" s="6" t="s">
        <v>9</v>
      </c>
      <c r="B16" s="7"/>
      <c r="C16" s="2">
        <v>28.973337173461914</v>
      </c>
      <c r="D16" s="2">
        <v>18.641454696655273</v>
      </c>
      <c r="E16" s="2">
        <f t="shared" si="1"/>
        <v>10.331882476806641</v>
      </c>
      <c r="F16" s="17"/>
      <c r="G16" s="17"/>
      <c r="H16" s="17"/>
      <c r="I16" s="17"/>
      <c r="J16" s="17"/>
    </row>
    <row r="17" spans="1:10" x14ac:dyDescent="0.25">
      <c r="A17" s="4"/>
      <c r="B17" s="9" t="s">
        <v>15</v>
      </c>
      <c r="C17" s="1">
        <v>29.307388305664063</v>
      </c>
      <c r="D17" s="1">
        <v>19.082063674926758</v>
      </c>
      <c r="E17" s="1">
        <f t="shared" si="1"/>
        <v>10.225324630737305</v>
      </c>
    </row>
    <row r="18" spans="1:10" x14ac:dyDescent="0.25">
      <c r="A18" s="4" t="s">
        <v>18</v>
      </c>
      <c r="B18" s="9"/>
      <c r="C18" s="1">
        <v>29.174581527709961</v>
      </c>
      <c r="D18" s="1">
        <v>19.078769683837891</v>
      </c>
      <c r="E18" s="1">
        <f t="shared" si="1"/>
        <v>10.09581184387207</v>
      </c>
    </row>
    <row r="19" spans="1:10" x14ac:dyDescent="0.25">
      <c r="A19" s="6" t="s">
        <v>9</v>
      </c>
      <c r="B19" s="7"/>
      <c r="C19" s="2">
        <v>29.223920822143555</v>
      </c>
      <c r="D19" s="2">
        <v>19.061565399169922</v>
      </c>
      <c r="E19" s="2">
        <f t="shared" si="1"/>
        <v>10.162355422973633</v>
      </c>
      <c r="F19" s="17"/>
      <c r="G19" s="17"/>
      <c r="H19" s="17"/>
      <c r="I19" s="17"/>
      <c r="J19" s="17"/>
    </row>
    <row r="20" spans="1:10" x14ac:dyDescent="0.25">
      <c r="A20" s="8"/>
      <c r="B20" s="9" t="s">
        <v>15</v>
      </c>
      <c r="C20" s="3">
        <v>28.408819198608398</v>
      </c>
      <c r="D20" s="3">
        <v>16.628629684448242</v>
      </c>
      <c r="E20" s="3">
        <f t="shared" si="1"/>
        <v>11.780189514160156</v>
      </c>
    </row>
    <row r="21" spans="1:10" x14ac:dyDescent="0.25">
      <c r="A21" s="8" t="s">
        <v>18</v>
      </c>
      <c r="B21" s="9"/>
      <c r="C21" s="3">
        <v>28.54694938659668</v>
      </c>
      <c r="D21" s="3">
        <v>16.684986114501953</v>
      </c>
      <c r="E21" s="3">
        <f t="shared" si="1"/>
        <v>11.861963272094727</v>
      </c>
    </row>
    <row r="22" spans="1:10" x14ac:dyDescent="0.25">
      <c r="A22" s="6" t="s">
        <v>9</v>
      </c>
      <c r="B22" s="7"/>
      <c r="C22" s="2">
        <v>28.497339248657227</v>
      </c>
      <c r="D22" s="2">
        <v>16.609195709228516</v>
      </c>
      <c r="E22" s="2">
        <f t="shared" si="1"/>
        <v>11.888143539428711</v>
      </c>
      <c r="F22" s="17"/>
      <c r="G22" s="17"/>
      <c r="H22" s="17"/>
      <c r="I22" s="17"/>
      <c r="J22" s="17"/>
    </row>
    <row r="23" spans="1:10" x14ac:dyDescent="0.25">
      <c r="A23" s="8"/>
      <c r="B23" s="9" t="s">
        <v>15</v>
      </c>
      <c r="C23" s="3">
        <v>27.879226684570313</v>
      </c>
      <c r="D23" s="3">
        <v>15.704928398132324</v>
      </c>
      <c r="E23" s="3">
        <f t="shared" si="1"/>
        <v>12.174298286437988</v>
      </c>
    </row>
    <row r="24" spans="1:10" x14ac:dyDescent="0.25">
      <c r="A24" s="8" t="s">
        <v>18</v>
      </c>
      <c r="B24" s="9"/>
      <c r="C24" s="3">
        <v>27.718151092529297</v>
      </c>
      <c r="D24" s="3">
        <v>15.573966026306152</v>
      </c>
      <c r="E24" s="3">
        <f t="shared" si="1"/>
        <v>12.144185066223145</v>
      </c>
    </row>
    <row r="25" spans="1:10" x14ac:dyDescent="0.25">
      <c r="A25" s="6" t="s">
        <v>9</v>
      </c>
      <c r="B25" s="7"/>
      <c r="C25" s="2">
        <v>27.94691276550293</v>
      </c>
      <c r="D25" s="2">
        <v>15.660840034484863</v>
      </c>
      <c r="E25" s="2">
        <f t="shared" si="1"/>
        <v>12.286072731018066</v>
      </c>
      <c r="F25" s="17"/>
      <c r="G25" s="17"/>
      <c r="H25" s="17"/>
      <c r="I25" s="17"/>
      <c r="J25" s="17"/>
    </row>
    <row r="26" spans="1:10" x14ac:dyDescent="0.25">
      <c r="A26" s="8"/>
      <c r="B26" s="9" t="s">
        <v>15</v>
      </c>
      <c r="C26" s="3">
        <v>27.364994049072266</v>
      </c>
      <c r="D26" s="3">
        <v>16.188623428344727</v>
      </c>
      <c r="E26" s="3">
        <f t="shared" si="1"/>
        <v>11.176370620727539</v>
      </c>
    </row>
    <row r="27" spans="1:10" x14ac:dyDescent="0.25">
      <c r="A27" s="8" t="s">
        <v>18</v>
      </c>
      <c r="B27" s="9"/>
      <c r="C27" s="3">
        <v>27.383840560913086</v>
      </c>
      <c r="D27" s="3">
        <v>16.134134292602539</v>
      </c>
      <c r="E27" s="3">
        <f t="shared" si="1"/>
        <v>11.249706268310547</v>
      </c>
    </row>
    <row r="28" spans="1:10" x14ac:dyDescent="0.25">
      <c r="A28" s="6" t="s">
        <v>9</v>
      </c>
      <c r="B28" s="7"/>
      <c r="C28" s="2">
        <v>27.296588897705078</v>
      </c>
      <c r="D28" s="2">
        <v>16.051671981811523</v>
      </c>
      <c r="E28" s="2">
        <f t="shared" si="1"/>
        <v>11.244916915893555</v>
      </c>
      <c r="F28" s="17"/>
      <c r="G28" s="17"/>
      <c r="H28" s="17"/>
      <c r="I28" s="17"/>
      <c r="J28" s="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8"/>
  <sheetViews>
    <sheetView workbookViewId="0">
      <selection activeCell="O34" sqref="O34"/>
    </sheetView>
  </sheetViews>
  <sheetFormatPr defaultRowHeight="15" x14ac:dyDescent="0.25"/>
  <cols>
    <col min="1" max="16384" width="9.140625" style="16"/>
  </cols>
  <sheetData>
    <row r="1" spans="1:10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0" x14ac:dyDescent="0.25">
      <c r="A2" s="8"/>
      <c r="B2" s="5" t="s">
        <v>17</v>
      </c>
      <c r="C2" s="3">
        <v>26.98695182800293</v>
      </c>
      <c r="D2" s="3">
        <v>15.485416412353516</v>
      </c>
      <c r="E2" s="3">
        <f t="shared" ref="E2:E10" si="0">C2-D2</f>
        <v>11.501535415649414</v>
      </c>
      <c r="F2" s="1">
        <f>AVERAGE(E2:E10)</f>
        <v>10.613185458713108</v>
      </c>
      <c r="G2" s="16">
        <f>F2-F2</f>
        <v>0</v>
      </c>
      <c r="H2" s="16">
        <f>STDEV(E2:E10)/(SQRT(COUNT(E2:E10)))</f>
        <v>0.37794885122560123</v>
      </c>
      <c r="I2" s="16">
        <f>2^-G2</f>
        <v>1</v>
      </c>
      <c r="J2" s="16">
        <f>TTEST(E2:E10,E11:E28,2,2)</f>
        <v>0.44369272238397417</v>
      </c>
    </row>
    <row r="3" spans="1:10" x14ac:dyDescent="0.25">
      <c r="A3" s="4" t="s">
        <v>10</v>
      </c>
      <c r="B3" s="9"/>
      <c r="C3" s="3">
        <v>26.594274520874023</v>
      </c>
      <c r="D3" s="3">
        <v>15.41907787322998</v>
      </c>
      <c r="E3" s="3">
        <f t="shared" si="0"/>
        <v>11.175196647644043</v>
      </c>
    </row>
    <row r="4" spans="1:10" x14ac:dyDescent="0.25">
      <c r="A4" s="6" t="s">
        <v>9</v>
      </c>
      <c r="B4" s="7"/>
      <c r="C4" s="2">
        <v>26.719768524169922</v>
      </c>
      <c r="D4" s="2">
        <v>15.41500186920166</v>
      </c>
      <c r="E4" s="2">
        <f t="shared" si="0"/>
        <v>11.304766654968262</v>
      </c>
      <c r="F4" s="17"/>
      <c r="G4" s="17"/>
      <c r="H4" s="17"/>
      <c r="I4" s="17"/>
      <c r="J4" s="17"/>
    </row>
    <row r="5" spans="1:10" x14ac:dyDescent="0.25">
      <c r="A5" s="8"/>
      <c r="B5" s="5" t="s">
        <v>17</v>
      </c>
      <c r="C5" s="3">
        <v>26.981973648071289</v>
      </c>
      <c r="D5" s="3">
        <v>17.782220840454102</v>
      </c>
      <c r="E5" s="3">
        <f t="shared" si="0"/>
        <v>9.1997528076171875</v>
      </c>
    </row>
    <row r="6" spans="1:10" x14ac:dyDescent="0.25">
      <c r="A6" s="4" t="s">
        <v>11</v>
      </c>
      <c r="B6" s="9"/>
      <c r="C6" s="3">
        <v>26.88752555847168</v>
      </c>
      <c r="D6" s="3">
        <v>17.851705551147461</v>
      </c>
      <c r="E6" s="3">
        <f t="shared" si="0"/>
        <v>9.0358200073242187</v>
      </c>
    </row>
    <row r="7" spans="1:10" x14ac:dyDescent="0.25">
      <c r="A7" s="6" t="s">
        <v>9</v>
      </c>
      <c r="B7" s="7"/>
      <c r="C7" s="2">
        <v>26.943212509155273</v>
      </c>
      <c r="D7" s="2">
        <v>17.844579696655273</v>
      </c>
      <c r="E7" s="2">
        <f t="shared" si="0"/>
        <v>9.0986328125</v>
      </c>
      <c r="F7" s="17"/>
      <c r="G7" s="17"/>
      <c r="H7" s="17"/>
      <c r="I7" s="17"/>
      <c r="J7" s="17"/>
    </row>
    <row r="8" spans="1:10" x14ac:dyDescent="0.25">
      <c r="A8" s="8"/>
      <c r="B8" s="5" t="s">
        <v>17</v>
      </c>
      <c r="C8" s="3">
        <v>28.664623260498047</v>
      </c>
      <c r="D8" s="3">
        <v>17.06654167175293</v>
      </c>
      <c r="E8" s="3">
        <f t="shared" si="0"/>
        <v>11.598081588745117</v>
      </c>
    </row>
    <row r="9" spans="1:10" x14ac:dyDescent="0.25">
      <c r="A9" s="4" t="s">
        <v>12</v>
      </c>
      <c r="B9" s="9"/>
      <c r="C9" s="3">
        <v>28.298065185546875</v>
      </c>
      <c r="D9" s="3">
        <v>17.024307250976562</v>
      </c>
      <c r="E9" s="3">
        <f t="shared" si="0"/>
        <v>11.273757934570313</v>
      </c>
    </row>
    <row r="10" spans="1:10" x14ac:dyDescent="0.25">
      <c r="A10" s="6" t="s">
        <v>9</v>
      </c>
      <c r="B10" s="7"/>
      <c r="C10" s="2">
        <v>28.356294631958008</v>
      </c>
      <c r="D10" s="2">
        <v>17.025169372558594</v>
      </c>
      <c r="E10" s="2">
        <f t="shared" si="0"/>
        <v>11.331125259399414</v>
      </c>
      <c r="F10" s="17"/>
      <c r="G10" s="17"/>
      <c r="H10" s="17"/>
      <c r="I10" s="17"/>
      <c r="J10" s="17"/>
    </row>
    <row r="11" spans="1:10" x14ac:dyDescent="0.25">
      <c r="A11" s="8"/>
      <c r="B11" s="9" t="s">
        <v>17</v>
      </c>
      <c r="C11" s="1">
        <v>27.627954483032227</v>
      </c>
      <c r="D11" s="1">
        <v>17.838630676269531</v>
      </c>
      <c r="E11" s="1">
        <f>C11-D11</f>
        <v>9.7893238067626953</v>
      </c>
      <c r="F11" s="1">
        <f>AVERAGE(E11:E28)</f>
        <v>10.326236089070639</v>
      </c>
      <c r="G11" s="1">
        <f>F11-F2</f>
        <v>-0.28694936964246942</v>
      </c>
      <c r="H11" s="16">
        <f>STDEV(E11:E28)/(SQRT(COUNT(E11:E28)))</f>
        <v>0.18171610892053683</v>
      </c>
      <c r="I11" s="1">
        <f>2^-G11</f>
        <v>1.2200576924629423</v>
      </c>
    </row>
    <row r="12" spans="1:10" x14ac:dyDescent="0.25">
      <c r="A12" s="8" t="s">
        <v>18</v>
      </c>
      <c r="B12" s="9"/>
      <c r="C12" s="1">
        <v>27.390253067016602</v>
      </c>
      <c r="D12" s="1">
        <v>17.766883850097656</v>
      </c>
      <c r="E12" s="1">
        <f t="shared" ref="E12:E28" si="1">C12-D12</f>
        <v>9.6233692169189453</v>
      </c>
    </row>
    <row r="13" spans="1:10" x14ac:dyDescent="0.25">
      <c r="A13" s="6" t="s">
        <v>9</v>
      </c>
      <c r="B13" s="7"/>
      <c r="C13" s="2">
        <v>27.26854133605957</v>
      </c>
      <c r="D13" s="2">
        <v>17.740068435668945</v>
      </c>
      <c r="E13" s="2">
        <f t="shared" si="1"/>
        <v>9.528472900390625</v>
      </c>
      <c r="F13" s="17"/>
      <c r="G13" s="17"/>
      <c r="H13" s="17"/>
      <c r="I13" s="17"/>
      <c r="J13" s="17"/>
    </row>
    <row r="14" spans="1:10" x14ac:dyDescent="0.25">
      <c r="A14" s="8"/>
      <c r="B14" s="9" t="s">
        <v>17</v>
      </c>
      <c r="C14" s="1">
        <v>28.974758148193359</v>
      </c>
      <c r="D14" s="1">
        <v>18.977027893066406</v>
      </c>
      <c r="E14" s="1">
        <f t="shared" si="1"/>
        <v>9.9977302551269531</v>
      </c>
    </row>
    <row r="15" spans="1:10" x14ac:dyDescent="0.25">
      <c r="A15" s="8" t="s">
        <v>18</v>
      </c>
      <c r="B15" s="9"/>
      <c r="C15" s="1">
        <v>28.579788208007813</v>
      </c>
      <c r="D15" s="1">
        <v>18.945581436157227</v>
      </c>
      <c r="E15" s="1">
        <f t="shared" si="1"/>
        <v>9.6342067718505859</v>
      </c>
    </row>
    <row r="16" spans="1:10" x14ac:dyDescent="0.25">
      <c r="A16" s="6" t="s">
        <v>9</v>
      </c>
      <c r="B16" s="7"/>
      <c r="C16" s="2">
        <v>28.693843841552734</v>
      </c>
      <c r="D16" s="2">
        <v>18.962661743164063</v>
      </c>
      <c r="E16" s="2">
        <f t="shared" si="1"/>
        <v>9.7311820983886719</v>
      </c>
      <c r="F16" s="17"/>
      <c r="G16" s="17"/>
      <c r="H16" s="17"/>
      <c r="I16" s="17"/>
      <c r="J16" s="17"/>
    </row>
    <row r="17" spans="1:10" x14ac:dyDescent="0.25">
      <c r="A17" s="4"/>
      <c r="B17" s="9" t="s">
        <v>17</v>
      </c>
      <c r="C17" s="1">
        <v>28.562919616699219</v>
      </c>
      <c r="D17" s="1">
        <v>19.106369018554687</v>
      </c>
      <c r="E17" s="1">
        <f t="shared" si="1"/>
        <v>9.4565505981445312</v>
      </c>
    </row>
    <row r="18" spans="1:10" x14ac:dyDescent="0.25">
      <c r="A18" s="4" t="s">
        <v>18</v>
      </c>
      <c r="B18" s="9"/>
      <c r="C18" s="1">
        <v>28.508743286132813</v>
      </c>
      <c r="D18" s="1">
        <v>19.131559371948242</v>
      </c>
      <c r="E18" s="1">
        <f t="shared" si="1"/>
        <v>9.3771839141845703</v>
      </c>
    </row>
    <row r="19" spans="1:10" x14ac:dyDescent="0.25">
      <c r="A19" s="6" t="s">
        <v>9</v>
      </c>
      <c r="B19" s="7"/>
      <c r="C19" s="2">
        <v>28.456127166748047</v>
      </c>
      <c r="D19" s="2">
        <v>19.090585708618164</v>
      </c>
      <c r="E19" s="2">
        <f t="shared" si="1"/>
        <v>9.3655414581298828</v>
      </c>
      <c r="F19" s="17"/>
      <c r="G19" s="17"/>
      <c r="H19" s="17"/>
      <c r="I19" s="17"/>
      <c r="J19" s="17"/>
    </row>
    <row r="20" spans="1:10" x14ac:dyDescent="0.25">
      <c r="A20" s="8"/>
      <c r="B20" s="9" t="s">
        <v>17</v>
      </c>
      <c r="C20" s="3">
        <v>27.410966873168945</v>
      </c>
      <c r="D20" s="3">
        <v>16.564464569091797</v>
      </c>
      <c r="E20" s="3">
        <f t="shared" si="1"/>
        <v>10.846502304077148</v>
      </c>
    </row>
    <row r="21" spans="1:10" x14ac:dyDescent="0.25">
      <c r="A21" s="8" t="s">
        <v>18</v>
      </c>
      <c r="B21" s="9"/>
      <c r="C21" s="3">
        <v>27.206232070922852</v>
      </c>
      <c r="D21" s="3">
        <v>16.510868072509766</v>
      </c>
      <c r="E21" s="3">
        <f t="shared" si="1"/>
        <v>10.695363998413086</v>
      </c>
    </row>
    <row r="22" spans="1:10" x14ac:dyDescent="0.25">
      <c r="A22" s="6" t="s">
        <v>9</v>
      </c>
      <c r="B22" s="7"/>
      <c r="C22" s="2">
        <v>27.09507942199707</v>
      </c>
      <c r="D22" s="2">
        <v>16.455078125</v>
      </c>
      <c r="E22" s="2">
        <f t="shared" si="1"/>
        <v>10.64000129699707</v>
      </c>
      <c r="F22" s="17"/>
      <c r="G22" s="17"/>
      <c r="H22" s="17"/>
      <c r="I22" s="17"/>
      <c r="J22" s="17"/>
    </row>
    <row r="23" spans="1:10" x14ac:dyDescent="0.25">
      <c r="A23" s="8"/>
      <c r="B23" s="9" t="s">
        <v>17</v>
      </c>
      <c r="C23" s="3">
        <v>26.965621948242187</v>
      </c>
      <c r="D23" s="3">
        <v>15.598294258117676</v>
      </c>
      <c r="E23" s="3">
        <f t="shared" si="1"/>
        <v>11.367327690124512</v>
      </c>
    </row>
    <row r="24" spans="1:10" x14ac:dyDescent="0.25">
      <c r="A24" s="8" t="s">
        <v>18</v>
      </c>
      <c r="B24" s="9"/>
      <c r="C24" s="3">
        <v>26.908489227294922</v>
      </c>
      <c r="D24" s="3">
        <v>15.642723083496094</v>
      </c>
      <c r="E24" s="3">
        <f t="shared" si="1"/>
        <v>11.265766143798828</v>
      </c>
    </row>
    <row r="25" spans="1:10" x14ac:dyDescent="0.25">
      <c r="A25" s="6" t="s">
        <v>9</v>
      </c>
      <c r="B25" s="7"/>
      <c r="C25" s="2">
        <v>26.843893051147461</v>
      </c>
      <c r="D25" s="2">
        <v>15.559357643127441</v>
      </c>
      <c r="E25" s="2">
        <f t="shared" si="1"/>
        <v>11.28453540802002</v>
      </c>
      <c r="F25" s="17"/>
      <c r="G25" s="17"/>
      <c r="H25" s="17"/>
      <c r="I25" s="17"/>
      <c r="J25" s="17"/>
    </row>
    <row r="26" spans="1:10" x14ac:dyDescent="0.25">
      <c r="A26" s="8"/>
      <c r="B26" s="9" t="s">
        <v>17</v>
      </c>
      <c r="C26" s="3">
        <v>27.337919235229492</v>
      </c>
      <c r="D26" s="3">
        <v>16.194240570068359</v>
      </c>
      <c r="E26" s="3">
        <f t="shared" si="1"/>
        <v>11.143678665161133</v>
      </c>
    </row>
    <row r="27" spans="1:10" x14ac:dyDescent="0.25">
      <c r="A27" s="8" t="s">
        <v>18</v>
      </c>
      <c r="B27" s="9"/>
      <c r="C27" s="3">
        <v>27.205167770385742</v>
      </c>
      <c r="D27" s="3">
        <v>16.039251327514648</v>
      </c>
      <c r="E27" s="3">
        <f t="shared" si="1"/>
        <v>11.165916442871094</v>
      </c>
    </row>
    <row r="28" spans="1:10" x14ac:dyDescent="0.25">
      <c r="A28" s="6" t="s">
        <v>9</v>
      </c>
      <c r="B28" s="7"/>
      <c r="C28" s="2">
        <v>27.104974746704102</v>
      </c>
      <c r="D28" s="2">
        <v>16.145378112792969</v>
      </c>
      <c r="E28" s="2">
        <f t="shared" si="1"/>
        <v>10.959596633911133</v>
      </c>
      <c r="F28" s="17"/>
      <c r="G28" s="17"/>
      <c r="H28" s="17"/>
      <c r="I28" s="17"/>
      <c r="J28" s="1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9"/>
  <sheetViews>
    <sheetView workbookViewId="0">
      <selection activeCell="M36" sqref="M36"/>
    </sheetView>
  </sheetViews>
  <sheetFormatPr defaultRowHeight="15" x14ac:dyDescent="0.25"/>
  <cols>
    <col min="1" max="1" width="17.7109375" style="16" bestFit="1" customWidth="1"/>
    <col min="2" max="9" width="9.140625" style="16"/>
    <col min="10" max="10" width="12" style="16" bestFit="1" customWidth="1"/>
    <col min="11" max="16384" width="9.140625" style="16"/>
  </cols>
  <sheetData>
    <row r="1" spans="1:10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0" x14ac:dyDescent="0.25">
      <c r="A2" s="4"/>
      <c r="B2" s="5" t="s">
        <v>15</v>
      </c>
      <c r="C2" s="1">
        <v>27.983161926269531</v>
      </c>
      <c r="D2" s="1">
        <v>16.700838088989258</v>
      </c>
      <c r="E2" s="1">
        <f t="shared" ref="E2:E10" si="0">C2-D2</f>
        <v>11.282323837280273</v>
      </c>
      <c r="F2" s="1">
        <f>AVERAGE(E2:E10)</f>
        <v>11.92283460828993</v>
      </c>
      <c r="G2" s="16">
        <f>F2-F2</f>
        <v>0</v>
      </c>
      <c r="H2" s="16">
        <f>STDEV(E2:E10)/(SQRT(COUNT(E2:E10)))</f>
        <v>0.16045021271294804</v>
      </c>
      <c r="I2" s="16">
        <f>2^-G2</f>
        <v>1</v>
      </c>
      <c r="J2" s="16">
        <f>TTEST(E2:E10,E11:E19,2,2)</f>
        <v>1.0660546965252193E-6</v>
      </c>
    </row>
    <row r="3" spans="1:10" x14ac:dyDescent="0.25">
      <c r="A3" s="4" t="s">
        <v>10</v>
      </c>
      <c r="B3" s="5"/>
      <c r="C3" s="1">
        <v>27.980369567871094</v>
      </c>
      <c r="D3" s="1">
        <v>16.770256042480469</v>
      </c>
      <c r="E3" s="1">
        <f t="shared" si="0"/>
        <v>11.210113525390625</v>
      </c>
    </row>
    <row r="4" spans="1:10" x14ac:dyDescent="0.25">
      <c r="A4" s="6" t="s">
        <v>9</v>
      </c>
      <c r="B4" s="7"/>
      <c r="C4" s="2">
        <v>28.085893630981445</v>
      </c>
      <c r="D4" s="2">
        <v>16.727542877197266</v>
      </c>
      <c r="E4" s="2">
        <f t="shared" si="0"/>
        <v>11.35835075378418</v>
      </c>
      <c r="F4" s="17"/>
      <c r="G4" s="17"/>
      <c r="H4" s="17"/>
      <c r="I4" s="17"/>
      <c r="J4" s="17"/>
    </row>
    <row r="5" spans="1:10" x14ac:dyDescent="0.25">
      <c r="A5" s="4"/>
      <c r="B5" s="9" t="s">
        <v>15</v>
      </c>
      <c r="C5" s="1">
        <v>30.78509521484375</v>
      </c>
      <c r="D5" s="1">
        <v>18.548900604248047</v>
      </c>
      <c r="E5" s="1">
        <f t="shared" si="0"/>
        <v>12.236194610595703</v>
      </c>
    </row>
    <row r="6" spans="1:10" x14ac:dyDescent="0.25">
      <c r="A6" s="4" t="s">
        <v>11</v>
      </c>
      <c r="B6" s="5"/>
      <c r="C6" s="1">
        <v>30.954593658447266</v>
      </c>
      <c r="D6" s="1">
        <v>18.720188140869141</v>
      </c>
      <c r="E6" s="1">
        <f t="shared" si="0"/>
        <v>12.234405517578125</v>
      </c>
    </row>
    <row r="7" spans="1:10" x14ac:dyDescent="0.25">
      <c r="A7" s="6" t="s">
        <v>9</v>
      </c>
      <c r="B7" s="7"/>
      <c r="C7" s="2">
        <v>30.984724044799805</v>
      </c>
      <c r="D7" s="2">
        <v>18.734132766723633</v>
      </c>
      <c r="E7" s="2">
        <f t="shared" si="0"/>
        <v>12.250591278076172</v>
      </c>
      <c r="F7" s="17"/>
      <c r="G7" s="17"/>
      <c r="H7" s="17"/>
      <c r="I7" s="17"/>
      <c r="J7" s="17"/>
    </row>
    <row r="8" spans="1:10" x14ac:dyDescent="0.25">
      <c r="A8" s="20"/>
      <c r="B8" s="9" t="s">
        <v>15</v>
      </c>
      <c r="C8" s="16">
        <v>28.962726593017578</v>
      </c>
      <c r="D8" s="16">
        <v>16.726863861083984</v>
      </c>
      <c r="E8" s="16">
        <f t="shared" si="0"/>
        <v>12.235862731933594</v>
      </c>
    </row>
    <row r="9" spans="1:10" x14ac:dyDescent="0.25">
      <c r="A9" s="4" t="s">
        <v>12</v>
      </c>
      <c r="C9" s="16">
        <v>28.885213851928711</v>
      </c>
      <c r="D9" s="16">
        <v>16.678129196166992</v>
      </c>
      <c r="E9" s="16">
        <f t="shared" si="0"/>
        <v>12.207084655761719</v>
      </c>
    </row>
    <row r="10" spans="1:10" x14ac:dyDescent="0.25">
      <c r="A10" s="6" t="s">
        <v>9</v>
      </c>
      <c r="B10" s="17"/>
      <c r="C10" s="17">
        <v>28.973945617675781</v>
      </c>
      <c r="D10" s="17">
        <v>16.683361053466797</v>
      </c>
      <c r="E10" s="17">
        <f t="shared" si="0"/>
        <v>12.290584564208984</v>
      </c>
      <c r="F10" s="17"/>
      <c r="G10" s="17"/>
      <c r="H10" s="17"/>
      <c r="I10" s="17"/>
      <c r="J10" s="17"/>
    </row>
    <row r="11" spans="1:10" x14ac:dyDescent="0.25">
      <c r="A11" s="8"/>
      <c r="B11" s="9" t="s">
        <v>15</v>
      </c>
      <c r="C11" s="1">
        <v>28.373977661132813</v>
      </c>
      <c r="D11" s="1">
        <v>19.629257202148438</v>
      </c>
      <c r="E11" s="1">
        <f>C11-D11</f>
        <v>8.744720458984375</v>
      </c>
      <c r="F11" s="1">
        <f>AVERAGE(E11:E19)</f>
        <v>9.3803977966308594</v>
      </c>
      <c r="G11" s="1">
        <f>F11-F2</f>
        <v>-2.542436811659071</v>
      </c>
      <c r="H11" s="16">
        <f>STDEV(E11:E19)/(SQRT(COUNT(E11:E19)))</f>
        <v>0.29338047127178341</v>
      </c>
      <c r="I11" s="1">
        <f>2^-G11</f>
        <v>5.8257218105746933</v>
      </c>
    </row>
    <row r="12" spans="1:10" x14ac:dyDescent="0.25">
      <c r="A12" s="8" t="s">
        <v>19</v>
      </c>
      <c r="B12" s="9"/>
      <c r="C12" s="1">
        <v>28.524282455444336</v>
      </c>
      <c r="D12" s="1">
        <v>19.739604949951172</v>
      </c>
      <c r="E12" s="1">
        <f t="shared" ref="E12:E19" si="1">C12-D12</f>
        <v>8.7846775054931641</v>
      </c>
    </row>
    <row r="13" spans="1:10" x14ac:dyDescent="0.25">
      <c r="A13" s="6" t="s">
        <v>9</v>
      </c>
      <c r="B13" s="7"/>
      <c r="C13" s="2">
        <v>28.534358978271484</v>
      </c>
      <c r="D13" s="2">
        <v>19.734531402587891</v>
      </c>
      <c r="E13" s="2">
        <f t="shared" si="1"/>
        <v>8.7998275756835938</v>
      </c>
      <c r="F13" s="17"/>
      <c r="G13" s="17"/>
      <c r="H13" s="17"/>
      <c r="I13" s="17"/>
      <c r="J13" s="17"/>
    </row>
    <row r="14" spans="1:10" x14ac:dyDescent="0.25">
      <c r="A14" s="8"/>
      <c r="B14" s="9" t="s">
        <v>15</v>
      </c>
      <c r="C14" s="1">
        <v>28.444156646728516</v>
      </c>
      <c r="D14" s="1">
        <v>19.725334167480469</v>
      </c>
      <c r="E14" s="1">
        <f t="shared" si="1"/>
        <v>8.7188224792480469</v>
      </c>
    </row>
    <row r="15" spans="1:10" x14ac:dyDescent="0.25">
      <c r="A15" s="8" t="s">
        <v>19</v>
      </c>
      <c r="B15" s="9"/>
      <c r="C15" s="1">
        <v>28.662595748901367</v>
      </c>
      <c r="D15" s="1">
        <v>19.803768157958984</v>
      </c>
      <c r="E15" s="1">
        <f t="shared" si="1"/>
        <v>8.8588275909423828</v>
      </c>
    </row>
    <row r="16" spans="1:10" x14ac:dyDescent="0.25">
      <c r="A16" s="6" t="s">
        <v>9</v>
      </c>
      <c r="B16" s="7"/>
      <c r="C16" s="2">
        <v>28.649343490600586</v>
      </c>
      <c r="D16" s="2">
        <v>19.783981323242187</v>
      </c>
      <c r="E16" s="2">
        <f t="shared" si="1"/>
        <v>8.8653621673583984</v>
      </c>
      <c r="F16" s="17"/>
      <c r="G16" s="17"/>
      <c r="H16" s="17"/>
      <c r="I16" s="17"/>
      <c r="J16" s="17"/>
    </row>
    <row r="17" spans="1:10" x14ac:dyDescent="0.25">
      <c r="A17" s="4"/>
      <c r="B17" s="9" t="s">
        <v>15</v>
      </c>
      <c r="C17" s="1">
        <v>31.034130096435547</v>
      </c>
      <c r="D17" s="1">
        <v>20.499000549316406</v>
      </c>
      <c r="E17" s="3">
        <f t="shared" si="1"/>
        <v>10.535129547119141</v>
      </c>
    </row>
    <row r="18" spans="1:10" x14ac:dyDescent="0.25">
      <c r="A18" s="8" t="s">
        <v>19</v>
      </c>
      <c r="B18" s="9"/>
      <c r="C18" s="1">
        <v>31.059621810913086</v>
      </c>
      <c r="D18" s="1">
        <v>20.598421096801758</v>
      </c>
      <c r="E18" s="3">
        <f t="shared" si="1"/>
        <v>10.461200714111328</v>
      </c>
    </row>
    <row r="19" spans="1:10" x14ac:dyDescent="0.25">
      <c r="A19" s="6" t="s">
        <v>9</v>
      </c>
      <c r="B19" s="7"/>
      <c r="C19" s="2">
        <v>31.133260726928711</v>
      </c>
      <c r="D19" s="2">
        <v>20.478248596191406</v>
      </c>
      <c r="E19" s="2">
        <f t="shared" si="1"/>
        <v>10.655012130737305</v>
      </c>
      <c r="F19" s="17"/>
      <c r="G19" s="17"/>
      <c r="H19" s="17"/>
      <c r="I19" s="17"/>
      <c r="J19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9"/>
  <sheetViews>
    <sheetView tabSelected="1" workbookViewId="0">
      <selection activeCell="M36" sqref="M36"/>
    </sheetView>
  </sheetViews>
  <sheetFormatPr defaultRowHeight="15" x14ac:dyDescent="0.25"/>
  <cols>
    <col min="1" max="1" width="17.7109375" style="16" bestFit="1" customWidth="1"/>
    <col min="2" max="2" width="9.140625" style="16"/>
    <col min="3" max="8" width="9.28515625" style="16" bestFit="1" customWidth="1"/>
    <col min="9" max="9" width="12.28515625" style="16" customWidth="1"/>
    <col min="10" max="10" width="12" style="16" bestFit="1" customWidth="1"/>
    <col min="11" max="16384" width="9.140625" style="16"/>
  </cols>
  <sheetData>
    <row r="1" spans="1:10" ht="55.5" x14ac:dyDescent="0.25">
      <c r="A1" s="13" t="s">
        <v>1</v>
      </c>
      <c r="B1" s="14" t="s">
        <v>0</v>
      </c>
      <c r="C1" s="14" t="s">
        <v>2</v>
      </c>
      <c r="D1" s="14" t="s">
        <v>3</v>
      </c>
      <c r="E1" s="15" t="s">
        <v>4</v>
      </c>
      <c r="F1" s="15" t="s">
        <v>5</v>
      </c>
      <c r="G1" s="19" t="s">
        <v>6</v>
      </c>
      <c r="H1" s="19" t="s">
        <v>14</v>
      </c>
      <c r="I1" s="19" t="s">
        <v>7</v>
      </c>
      <c r="J1" s="19" t="s">
        <v>8</v>
      </c>
    </row>
    <row r="2" spans="1:10" x14ac:dyDescent="0.25">
      <c r="A2" s="4"/>
      <c r="B2" s="9" t="s">
        <v>17</v>
      </c>
      <c r="C2" s="1">
        <v>27.000486373901367</v>
      </c>
      <c r="D2" s="1">
        <v>16.634111404418945</v>
      </c>
      <c r="E2" s="1">
        <f t="shared" ref="E2:E10" si="0">C2-D2</f>
        <v>10.366374969482422</v>
      </c>
      <c r="F2" s="1">
        <f>AVERAGE(E2:E10)</f>
        <v>10.934904734293619</v>
      </c>
      <c r="G2" s="16">
        <f>F2-F2</f>
        <v>0</v>
      </c>
      <c r="H2" s="16">
        <f>STDEV(E2:E10)/(SQRT(COUNT(E2:E10)))</f>
        <v>0.16130887793295151</v>
      </c>
      <c r="I2" s="16">
        <f>2^-G2</f>
        <v>1</v>
      </c>
      <c r="J2" s="16">
        <f>TTEST(E2:E10,E11:E19,2,2)</f>
        <v>5.8638108241417433E-5</v>
      </c>
    </row>
    <row r="3" spans="1:10" x14ac:dyDescent="0.25">
      <c r="A3" s="4" t="s">
        <v>10</v>
      </c>
      <c r="B3" s="9"/>
      <c r="C3" s="1">
        <v>26.981023788452148</v>
      </c>
      <c r="D3" s="1">
        <v>16.689083099365234</v>
      </c>
      <c r="E3" s="1">
        <f t="shared" si="0"/>
        <v>10.291940689086914</v>
      </c>
    </row>
    <row r="4" spans="1:10" x14ac:dyDescent="0.25">
      <c r="A4" s="6" t="s">
        <v>9</v>
      </c>
      <c r="B4" s="7"/>
      <c r="C4" s="2">
        <v>26.974946975708008</v>
      </c>
      <c r="D4" s="2">
        <v>16.685401916503906</v>
      </c>
      <c r="E4" s="2">
        <f t="shared" si="0"/>
        <v>10.289545059204102</v>
      </c>
      <c r="F4" s="17"/>
      <c r="G4" s="17"/>
      <c r="H4" s="17"/>
      <c r="I4" s="17"/>
      <c r="J4" s="17"/>
    </row>
    <row r="5" spans="1:10" x14ac:dyDescent="0.25">
      <c r="A5" s="4"/>
      <c r="B5" s="9" t="s">
        <v>17</v>
      </c>
      <c r="C5" s="1">
        <v>30.285110473632813</v>
      </c>
      <c r="D5" s="1">
        <v>18.857898712158203</v>
      </c>
      <c r="E5" s="1">
        <f t="shared" si="0"/>
        <v>11.427211761474609</v>
      </c>
    </row>
    <row r="6" spans="1:10" x14ac:dyDescent="0.25">
      <c r="A6" s="4" t="s">
        <v>11</v>
      </c>
      <c r="B6" s="9"/>
      <c r="C6" s="1">
        <v>29.798860549926758</v>
      </c>
      <c r="D6" s="1">
        <v>18.793613433837891</v>
      </c>
      <c r="E6" s="1">
        <f t="shared" si="0"/>
        <v>11.005247116088867</v>
      </c>
    </row>
    <row r="7" spans="1:10" x14ac:dyDescent="0.25">
      <c r="A7" s="6" t="s">
        <v>9</v>
      </c>
      <c r="B7" s="7"/>
      <c r="C7" s="2">
        <v>29.905361175537109</v>
      </c>
      <c r="D7" s="2">
        <v>18.800325393676758</v>
      </c>
      <c r="E7" s="2">
        <f t="shared" si="0"/>
        <v>11.105035781860352</v>
      </c>
      <c r="F7" s="17"/>
      <c r="G7" s="17"/>
      <c r="H7" s="17"/>
      <c r="I7" s="17"/>
      <c r="J7" s="17"/>
    </row>
    <row r="8" spans="1:10" x14ac:dyDescent="0.25">
      <c r="A8" s="20"/>
      <c r="B8" s="9" t="s">
        <v>17</v>
      </c>
      <c r="C8" s="16">
        <v>28.164325714111328</v>
      </c>
      <c r="D8" s="16">
        <v>16.73377799987793</v>
      </c>
      <c r="E8" s="16">
        <f t="shared" si="0"/>
        <v>11.430547714233398</v>
      </c>
    </row>
    <row r="9" spans="1:10" x14ac:dyDescent="0.25">
      <c r="A9" s="4" t="s">
        <v>12</v>
      </c>
      <c r="B9" s="9"/>
      <c r="C9" s="16">
        <v>27.964273452758789</v>
      </c>
      <c r="D9" s="16">
        <v>16.693029403686523</v>
      </c>
      <c r="E9" s="16">
        <f t="shared" si="0"/>
        <v>11.271244049072266</v>
      </c>
    </row>
    <row r="10" spans="1:10" x14ac:dyDescent="0.25">
      <c r="A10" s="6" t="s">
        <v>9</v>
      </c>
      <c r="B10" s="7"/>
      <c r="C10" s="17">
        <v>27.972141265869141</v>
      </c>
      <c r="D10" s="17">
        <v>16.745145797729492</v>
      </c>
      <c r="E10" s="17">
        <f t="shared" si="0"/>
        <v>11.226995468139648</v>
      </c>
      <c r="F10" s="17"/>
      <c r="G10" s="17"/>
      <c r="H10" s="17"/>
      <c r="I10" s="17"/>
      <c r="J10" s="17"/>
    </row>
    <row r="11" spans="1:10" x14ac:dyDescent="0.25">
      <c r="A11" s="8"/>
      <c r="B11" s="5" t="s">
        <v>17</v>
      </c>
      <c r="C11" s="1">
        <v>28.845163345336914</v>
      </c>
      <c r="D11" s="1">
        <v>19.718008041381836</v>
      </c>
      <c r="E11" s="1">
        <f>C11-D11</f>
        <v>9.1271553039550781</v>
      </c>
      <c r="F11" s="1">
        <f>AVERAGE(E11:E19)</f>
        <v>9.5071487426757813</v>
      </c>
      <c r="G11" s="1">
        <f>F11-F2</f>
        <v>-1.4277559916178379</v>
      </c>
      <c r="H11" s="16">
        <f>STDEV(E11:E19)/(SQRT(COUNT(E11:E19)))</f>
        <v>0.20931836871320142</v>
      </c>
      <c r="I11" s="11">
        <f>2^-G11</f>
        <v>2.6902793616001333</v>
      </c>
    </row>
    <row r="12" spans="1:10" x14ac:dyDescent="0.25">
      <c r="A12" s="8" t="s">
        <v>19</v>
      </c>
      <c r="B12" s="5"/>
      <c r="C12" s="1">
        <v>28.940017700195312</v>
      </c>
      <c r="D12" s="1">
        <v>19.731246948242188</v>
      </c>
      <c r="E12" s="1">
        <f t="shared" ref="E12:E19" si="1">C12-D12</f>
        <v>9.208770751953125</v>
      </c>
    </row>
    <row r="13" spans="1:10" x14ac:dyDescent="0.25">
      <c r="A13" s="6" t="s">
        <v>9</v>
      </c>
      <c r="B13" s="7"/>
      <c r="C13" s="2">
        <v>28.961141586303711</v>
      </c>
      <c r="D13" s="2">
        <v>19.800542831420898</v>
      </c>
      <c r="E13" s="2">
        <f t="shared" si="1"/>
        <v>9.1605987548828125</v>
      </c>
      <c r="F13" s="17"/>
      <c r="G13" s="17"/>
      <c r="H13" s="17"/>
      <c r="I13" s="17"/>
      <c r="J13" s="17"/>
    </row>
    <row r="14" spans="1:10" x14ac:dyDescent="0.25">
      <c r="A14" s="8"/>
      <c r="B14" s="9" t="s">
        <v>17</v>
      </c>
      <c r="C14" s="1">
        <v>28.677635192871094</v>
      </c>
      <c r="D14" s="1">
        <v>19.576072692871094</v>
      </c>
      <c r="E14" s="1">
        <f t="shared" si="1"/>
        <v>9.1015625</v>
      </c>
    </row>
    <row r="15" spans="1:10" x14ac:dyDescent="0.25">
      <c r="A15" s="8" t="s">
        <v>19</v>
      </c>
      <c r="B15" s="5"/>
      <c r="C15" s="1">
        <v>28.588155746459961</v>
      </c>
      <c r="D15" s="1">
        <v>19.662384033203125</v>
      </c>
      <c r="E15" s="1">
        <f t="shared" si="1"/>
        <v>8.9257717132568359</v>
      </c>
    </row>
    <row r="16" spans="1:10" x14ac:dyDescent="0.25">
      <c r="A16" s="6" t="s">
        <v>9</v>
      </c>
      <c r="B16" s="7"/>
      <c r="C16" s="2">
        <v>28.703878402709961</v>
      </c>
      <c r="D16" s="2">
        <v>19.662166595458984</v>
      </c>
      <c r="E16" s="2">
        <f t="shared" si="1"/>
        <v>9.0417118072509766</v>
      </c>
      <c r="F16" s="17"/>
      <c r="G16" s="17"/>
      <c r="H16" s="17"/>
      <c r="I16" s="17"/>
      <c r="J16" s="17"/>
    </row>
    <row r="17" spans="1:10" x14ac:dyDescent="0.25">
      <c r="A17" s="4"/>
      <c r="B17" s="9" t="s">
        <v>17</v>
      </c>
      <c r="C17" s="1">
        <v>30.959188461303711</v>
      </c>
      <c r="D17" s="1">
        <v>20.47553825378418</v>
      </c>
      <c r="E17" s="1">
        <f t="shared" si="1"/>
        <v>10.483650207519531</v>
      </c>
    </row>
    <row r="18" spans="1:10" x14ac:dyDescent="0.25">
      <c r="A18" s="8" t="s">
        <v>19</v>
      </c>
      <c r="C18" s="1">
        <v>30.858844757080078</v>
      </c>
      <c r="D18" s="1">
        <v>20.568248748779297</v>
      </c>
      <c r="E18" s="1">
        <f t="shared" si="1"/>
        <v>10.290596008300781</v>
      </c>
    </row>
    <row r="19" spans="1:10" x14ac:dyDescent="0.25">
      <c r="A19" s="6" t="s">
        <v>9</v>
      </c>
      <c r="B19" s="17"/>
      <c r="C19" s="2">
        <v>30.910432815551758</v>
      </c>
      <c r="D19" s="2">
        <v>20.685911178588867</v>
      </c>
      <c r="E19" s="2">
        <f t="shared" si="1"/>
        <v>10.224521636962891</v>
      </c>
      <c r="F19" s="17"/>
      <c r="G19" s="17"/>
      <c r="H19" s="17"/>
      <c r="I19" s="17"/>
      <c r="J1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E18.5 Dll1cnull (Ascl1)</vt:lpstr>
      <vt:lpstr>E18.5 Dll1cnull (Cgrp)</vt:lpstr>
      <vt:lpstr>E18.5 Dll4cnull (Ascl1)</vt:lpstr>
      <vt:lpstr>E18.5 Dll4cnull (Cgrp)</vt:lpstr>
      <vt:lpstr>E18.5 Dll1Dll4cnull (Ascl1)</vt:lpstr>
      <vt:lpstr>E18.5 Dll1Dll4cnull (Cgrp)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2015-06-15T15:31:57Z</cp:lastPrinted>
  <dcterms:created xsi:type="dcterms:W3CDTF">2015-06-09T18:57:23Z</dcterms:created>
  <dcterms:modified xsi:type="dcterms:W3CDTF">2019-10-14T02:23:20Z</dcterms:modified>
</cp:coreProperties>
</file>