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940" yWindow="20" windowWidth="47200" windowHeight="266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" i="1"/>
  <c r="E14"/>
  <c r="E2"/>
  <c r="E3"/>
  <c r="E4"/>
  <c r="E10"/>
  <c r="E11"/>
  <c r="E12"/>
  <c r="E13"/>
  <c r="B22"/>
  <c r="B21"/>
  <c r="B20"/>
  <c r="B19"/>
  <c r="B16"/>
  <c r="B7"/>
  <c r="E16"/>
  <c r="E17"/>
  <c r="E15"/>
  <c r="E7"/>
  <c r="E8"/>
</calcChain>
</file>

<file path=xl/sharedStrings.xml><?xml version="1.0" encoding="utf-8"?>
<sst xmlns="http://schemas.openxmlformats.org/spreadsheetml/2006/main" count="15" uniqueCount="14">
  <si>
    <t>clone/pouch</t>
    <phoneticPr fontId="1" type="noConversion"/>
  </si>
  <si>
    <t>mean</t>
    <phoneticPr fontId="1" type="noConversion"/>
  </si>
  <si>
    <t>sem</t>
    <phoneticPr fontId="1" type="noConversion"/>
  </si>
  <si>
    <t>mean</t>
    <phoneticPr fontId="1" type="noConversion"/>
  </si>
  <si>
    <t>sem</t>
    <phoneticPr fontId="1" type="noConversion"/>
  </si>
  <si>
    <t>pouch size</t>
    <phoneticPr fontId="1" type="noConversion"/>
  </si>
  <si>
    <t>clone size</t>
    <phoneticPr fontId="1" type="noConversion"/>
  </si>
  <si>
    <t>std dev</t>
    <phoneticPr fontId="1" type="noConversion"/>
  </si>
  <si>
    <t xml:space="preserve"> wt clones in RpS18[+/-] discs</t>
    <phoneticPr fontId="1" type="noConversion"/>
  </si>
  <si>
    <t>CG6272 clones in RpS18{+/-] CG6272 discs</t>
    <phoneticPr fontId="1" type="noConversion"/>
  </si>
  <si>
    <t>F-test Difference in wing pouch</t>
    <phoneticPr fontId="1" type="noConversion"/>
  </si>
  <si>
    <t>t-test difference in ouch size</t>
    <phoneticPr fontId="1" type="noConversion"/>
  </si>
  <si>
    <t>F-test, difference in clone/pouch</t>
    <phoneticPr fontId="1" type="noConversion"/>
  </si>
  <si>
    <t>t-test, differences in clone/pouch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</si>
</sst>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2"/>
  <sheetViews>
    <sheetView tabSelected="1" workbookViewId="0">
      <selection activeCell="C23" sqref="C23"/>
    </sheetView>
  </sheetViews>
  <sheetFormatPr baseColWidth="10" defaultRowHeight="13"/>
  <cols>
    <col min="2" max="2" width="12.28515625" bestFit="1" customWidth="1"/>
  </cols>
  <sheetData>
    <row r="1" spans="1:5">
      <c r="A1" t="s">
        <v>8</v>
      </c>
      <c r="B1" t="s">
        <v>5</v>
      </c>
      <c r="C1" t="s">
        <v>6</v>
      </c>
      <c r="E1" t="s">
        <v>0</v>
      </c>
    </row>
    <row r="2" spans="1:5">
      <c r="B2">
        <v>4.1609999999999996</v>
      </c>
      <c r="C2">
        <v>3.8180000000000001</v>
      </c>
      <c r="E2">
        <f>C2/B2</f>
        <v>0.91756789233357372</v>
      </c>
    </row>
    <row r="3" spans="1:5">
      <c r="B3">
        <v>4.8689999999999998</v>
      </c>
      <c r="C3">
        <v>4.0730000000000004</v>
      </c>
      <c r="E3">
        <f t="shared" ref="E3:E5" si="0">C3/B3</f>
        <v>0.83651673855001041</v>
      </c>
    </row>
    <row r="4" spans="1:5">
      <c r="B4">
        <v>6.3540000000000001</v>
      </c>
      <c r="C4">
        <v>5.141</v>
      </c>
      <c r="E4">
        <f t="shared" si="0"/>
        <v>0.80909663204280768</v>
      </c>
    </row>
    <row r="5" spans="1:5">
      <c r="B5">
        <v>5.14</v>
      </c>
      <c r="C5">
        <v>4.4340000000000002</v>
      </c>
      <c r="E5">
        <f t="shared" si="0"/>
        <v>0.8626459143968872</v>
      </c>
    </row>
    <row r="6" spans="1:5">
      <c r="A6" t="s">
        <v>1</v>
      </c>
      <c r="B6">
        <v>5.1310000000000002</v>
      </c>
      <c r="C6">
        <v>4.367</v>
      </c>
      <c r="E6">
        <v>0.85599999999999998</v>
      </c>
    </row>
    <row r="7" spans="1:5">
      <c r="A7" t="s">
        <v>7</v>
      </c>
      <c r="B7">
        <f>STDEV(B2:B5)</f>
        <v>0.91384790857122078</v>
      </c>
      <c r="E7">
        <f>STDEV(E2:E5)</f>
        <v>4.6236573917130964E-2</v>
      </c>
    </row>
    <row r="8" spans="1:5">
      <c r="A8" t="s">
        <v>2</v>
      </c>
      <c r="E8">
        <f>E7/2</f>
        <v>2.3118286958565482E-2</v>
      </c>
    </row>
    <row r="10" spans="1:5">
      <c r="A10" t="s">
        <v>9</v>
      </c>
      <c r="B10">
        <v>3.7829999999999999</v>
      </c>
      <c r="C10">
        <v>0.49099999999999999</v>
      </c>
      <c r="E10">
        <f>C10/B10</f>
        <v>0.12979117102828444</v>
      </c>
    </row>
    <row r="11" spans="1:5">
      <c r="B11">
        <v>5.3959999999999999</v>
      </c>
      <c r="C11">
        <v>1.2869999999999999</v>
      </c>
      <c r="E11">
        <f t="shared" ref="E11:E14" si="1">C11/B11</f>
        <v>0.23851000741289843</v>
      </c>
    </row>
    <row r="12" spans="1:5">
      <c r="B12">
        <v>5.2359999999999998</v>
      </c>
      <c r="C12">
        <v>0.87</v>
      </c>
      <c r="E12">
        <f t="shared" si="1"/>
        <v>0.166157372039725</v>
      </c>
    </row>
    <row r="13" spans="1:5">
      <c r="B13">
        <v>4.3819999999999997</v>
      </c>
      <c r="C13">
        <v>0.77600000000000002</v>
      </c>
      <c r="E13">
        <f t="shared" si="1"/>
        <v>0.17708808763121864</v>
      </c>
    </row>
    <row r="14" spans="1:5">
      <c r="B14">
        <v>5.7560000000000002</v>
      </c>
      <c r="C14">
        <v>1.413</v>
      </c>
      <c r="E14">
        <f t="shared" si="1"/>
        <v>0.2454829742876998</v>
      </c>
    </row>
    <row r="15" spans="1:5">
      <c r="A15" t="s">
        <v>3</v>
      </c>
      <c r="B15">
        <v>4.9109999999999996</v>
      </c>
      <c r="C15">
        <v>0.96699999999999997</v>
      </c>
      <c r="E15">
        <f>AVERAGE(E10:E14)</f>
        <v>0.19140592247996527</v>
      </c>
    </row>
    <row r="16" spans="1:5">
      <c r="A16" t="s">
        <v>7</v>
      </c>
      <c r="B16">
        <f>STDEV(B10:B14)</f>
        <v>0.80732570874462595</v>
      </c>
      <c r="E16">
        <f>STDEV(E10:E14)</f>
        <v>4.9451970739615464E-2</v>
      </c>
    </row>
    <row r="17" spans="1:5">
      <c r="A17" t="s">
        <v>4</v>
      </c>
      <c r="E17">
        <f>E16/5^0.5</f>
        <v>2.2115593639022144E-2</v>
      </c>
    </row>
    <row r="19" spans="1:5">
      <c r="A19" t="s">
        <v>10</v>
      </c>
      <c r="B19">
        <f>FTEST(B2:B5,B10:B14)</f>
        <v>0.78907806758112475</v>
      </c>
    </row>
    <row r="20" spans="1:5">
      <c r="A20" t="s">
        <v>11</v>
      </c>
      <c r="B20">
        <f>TTEST(B2:B5,B10:B14,2,2)</f>
        <v>0.71205774999955795</v>
      </c>
    </row>
    <row r="21" spans="1:5">
      <c r="A21" t="s">
        <v>12</v>
      </c>
      <c r="B21">
        <f>FTEST(E2:E5,E10:E14)</f>
        <v>0.94995004433589914</v>
      </c>
    </row>
    <row r="22" spans="1:5">
      <c r="A22" t="s">
        <v>13</v>
      </c>
      <c r="B22">
        <f>TTEST(E2:E5,E10:E14,2,2)</f>
        <v>1.5884798497128367E-7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albert einstein college of med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Baker</dc:creator>
  <cp:lastModifiedBy>Nick Baker</cp:lastModifiedBy>
  <dcterms:created xsi:type="dcterms:W3CDTF">2019-10-22T18:38:28Z</dcterms:created>
  <dcterms:modified xsi:type="dcterms:W3CDTF">2019-10-22T18:46:09Z</dcterms:modified>
</cp:coreProperties>
</file>