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840" yWindow="-80" windowWidth="34260" windowHeight="2198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13" i="1"/>
  <c r="J12"/>
  <c r="J18"/>
  <c r="J17"/>
  <c r="J7"/>
  <c r="J6"/>
  <c r="F110"/>
  <c r="F113"/>
  <c r="G113"/>
  <c r="F112"/>
  <c r="G112"/>
  <c r="E109"/>
  <c r="F109"/>
  <c r="F111"/>
  <c r="G109"/>
</calcChain>
</file>

<file path=xl/sharedStrings.xml><?xml version="1.0" encoding="utf-8"?>
<sst xmlns="http://schemas.openxmlformats.org/spreadsheetml/2006/main" count="190" uniqueCount="178">
  <si>
    <t>clone areas</t>
    <phoneticPr fontId="2" type="noConversion"/>
  </si>
  <si>
    <t>r/g</t>
  </si>
  <si>
    <t>log2(r/g)</t>
  </si>
  <si>
    <t>mean</t>
    <phoneticPr fontId="2" type="noConversion"/>
  </si>
  <si>
    <t>stdev</t>
    <phoneticPr fontId="2" type="noConversion"/>
  </si>
  <si>
    <t>SEM</t>
    <phoneticPr fontId="2" type="noConversion"/>
  </si>
  <si>
    <t>m-sem</t>
    <phoneticPr fontId="2" type="noConversion"/>
  </si>
  <si>
    <t>m+sem</t>
    <phoneticPr fontId="2" type="noConversion"/>
  </si>
  <si>
    <t>antilog r/g</t>
  </si>
  <si>
    <t>190218x1ra</t>
    <phoneticPr fontId="2" type="noConversion"/>
  </si>
  <si>
    <t>190218x1ga</t>
    <phoneticPr fontId="2" type="noConversion"/>
  </si>
  <si>
    <t>190310c3r</t>
    <phoneticPr fontId="2" type="noConversion"/>
  </si>
  <si>
    <t>190310c3g</t>
    <phoneticPr fontId="2" type="noConversion"/>
  </si>
  <si>
    <t>190310c3r was excluded as an outlier.  Including it does not affect the significance of results</t>
  </si>
  <si>
    <t>190310x18g</t>
    <phoneticPr fontId="2" type="noConversion"/>
  </si>
  <si>
    <t>190310x19r</t>
    <phoneticPr fontId="2" type="noConversion"/>
  </si>
  <si>
    <t>190310x20r</t>
    <phoneticPr fontId="2" type="noConversion"/>
  </si>
  <si>
    <t>190310x20g</t>
    <phoneticPr fontId="2" type="noConversion"/>
  </si>
  <si>
    <t>190310x21r</t>
    <phoneticPr fontId="2" type="noConversion"/>
  </si>
  <si>
    <t>190310x21g</t>
    <phoneticPr fontId="2" type="noConversion"/>
  </si>
  <si>
    <t>190218c8ra</t>
    <phoneticPr fontId="2" type="noConversion"/>
  </si>
  <si>
    <t>190218c8ga</t>
    <phoneticPr fontId="2" type="noConversion"/>
  </si>
  <si>
    <t>190218c9ra</t>
    <phoneticPr fontId="2" type="noConversion"/>
  </si>
  <si>
    <t>190218c9ga</t>
    <phoneticPr fontId="2" type="noConversion"/>
  </si>
  <si>
    <t>190218c10ra</t>
    <phoneticPr fontId="2" type="noConversion"/>
  </si>
  <si>
    <t>190218c10ga</t>
    <phoneticPr fontId="2" type="noConversion"/>
  </si>
  <si>
    <t>190218c11ra</t>
    <phoneticPr fontId="2" type="noConversion"/>
  </si>
  <si>
    <t>190218c11ga</t>
    <phoneticPr fontId="2" type="noConversion"/>
  </si>
  <si>
    <t>190218c12ra</t>
    <phoneticPr fontId="2" type="noConversion"/>
  </si>
  <si>
    <t>190218c12ga</t>
    <phoneticPr fontId="2" type="noConversion"/>
  </si>
  <si>
    <t>190218c13ra</t>
    <phoneticPr fontId="2" type="noConversion"/>
  </si>
  <si>
    <t>190218c13ga</t>
    <phoneticPr fontId="2" type="noConversion"/>
  </si>
  <si>
    <t>190218c14ra</t>
    <phoneticPr fontId="2" type="noConversion"/>
  </si>
  <si>
    <t>190218c14ga</t>
    <phoneticPr fontId="2" type="noConversion"/>
  </si>
  <si>
    <t>190218c15ra</t>
    <phoneticPr fontId="2" type="noConversion"/>
  </si>
  <si>
    <t>190218c15ga</t>
    <phoneticPr fontId="2" type="noConversion"/>
  </si>
  <si>
    <t>190218c17ra</t>
    <phoneticPr fontId="2" type="noConversion"/>
  </si>
  <si>
    <t>190218c17ga</t>
    <phoneticPr fontId="2" type="noConversion"/>
  </si>
  <si>
    <t>190218c18ra</t>
    <phoneticPr fontId="2" type="noConversion"/>
  </si>
  <si>
    <t>190218c18ga</t>
    <phoneticPr fontId="2" type="noConversion"/>
  </si>
  <si>
    <t>190310x2r</t>
    <phoneticPr fontId="2" type="noConversion"/>
  </si>
  <si>
    <t>190310x2g</t>
    <phoneticPr fontId="2" type="noConversion"/>
  </si>
  <si>
    <t>190310x3r</t>
    <phoneticPr fontId="2" type="noConversion"/>
  </si>
  <si>
    <t>190310x3g</t>
    <phoneticPr fontId="2" type="noConversion"/>
  </si>
  <si>
    <t>190310x4r</t>
    <phoneticPr fontId="2" type="noConversion"/>
  </si>
  <si>
    <t>190310x4g</t>
    <phoneticPr fontId="2" type="noConversion"/>
  </si>
  <si>
    <t>190310x5r</t>
    <phoneticPr fontId="2" type="noConversion"/>
  </si>
  <si>
    <t>190310x5g</t>
    <phoneticPr fontId="2" type="noConversion"/>
  </si>
  <si>
    <t>190310x6r</t>
    <phoneticPr fontId="2" type="noConversion"/>
  </si>
  <si>
    <t>190310x6g</t>
    <phoneticPr fontId="2" type="noConversion"/>
  </si>
  <si>
    <t>190310x7r</t>
    <phoneticPr fontId="2" type="noConversion"/>
  </si>
  <si>
    <t>190310x7g</t>
    <phoneticPr fontId="2" type="noConversion"/>
  </si>
  <si>
    <t>190310x8r</t>
    <phoneticPr fontId="2" type="noConversion"/>
  </si>
  <si>
    <t>190310x8g</t>
    <phoneticPr fontId="2" type="noConversion"/>
  </si>
  <si>
    <t>190310x9r</t>
    <phoneticPr fontId="2" type="noConversion"/>
  </si>
  <si>
    <t>190310x9g</t>
    <phoneticPr fontId="2" type="noConversion"/>
  </si>
  <si>
    <t>190310x10r</t>
    <phoneticPr fontId="2" type="noConversion"/>
  </si>
  <si>
    <t>190310x10g</t>
    <phoneticPr fontId="2" type="noConversion"/>
  </si>
  <si>
    <t>190310x12r</t>
    <phoneticPr fontId="2" type="noConversion"/>
  </si>
  <si>
    <t>190310x16r</t>
    <phoneticPr fontId="2" type="noConversion"/>
  </si>
  <si>
    <t>190310x17r</t>
    <phoneticPr fontId="2" type="noConversion"/>
  </si>
  <si>
    <t>190310x19g</t>
    <phoneticPr fontId="2" type="noConversion"/>
  </si>
  <si>
    <t>190218w1ra</t>
    <phoneticPr fontId="2" type="noConversion"/>
  </si>
  <si>
    <t>190218w1ga</t>
    <phoneticPr fontId="2" type="noConversion"/>
  </si>
  <si>
    <t>190218w2ra</t>
    <phoneticPr fontId="2" type="noConversion"/>
  </si>
  <si>
    <t>190218w3ra</t>
    <phoneticPr fontId="2" type="noConversion"/>
  </si>
  <si>
    <t>190218w3gra</t>
    <phoneticPr fontId="2" type="noConversion"/>
  </si>
  <si>
    <t>190218w4ra</t>
    <phoneticPr fontId="2" type="noConversion"/>
  </si>
  <si>
    <t>190218w4ga</t>
    <phoneticPr fontId="2" type="noConversion"/>
  </si>
  <si>
    <t>190218w5ra</t>
    <phoneticPr fontId="2" type="noConversion"/>
  </si>
  <si>
    <t>190218w5ga</t>
    <phoneticPr fontId="2" type="noConversion"/>
  </si>
  <si>
    <t>190218w6ra</t>
    <phoneticPr fontId="2" type="noConversion"/>
  </si>
  <si>
    <t>190218w6ga</t>
    <phoneticPr fontId="2" type="noConversion"/>
  </si>
  <si>
    <t>190218w7ra</t>
    <phoneticPr fontId="2" type="noConversion"/>
  </si>
  <si>
    <t>190218w7ga</t>
    <phoneticPr fontId="2" type="noConversion"/>
  </si>
  <si>
    <t>190218w8ra</t>
    <phoneticPr fontId="2" type="noConversion"/>
  </si>
  <si>
    <t>190218w8ga</t>
    <phoneticPr fontId="2" type="noConversion"/>
  </si>
  <si>
    <t>190218w9ra</t>
    <phoneticPr fontId="2" type="noConversion"/>
  </si>
  <si>
    <t>190218w9ga</t>
    <phoneticPr fontId="2" type="noConversion"/>
  </si>
  <si>
    <t>190218w10ra</t>
    <phoneticPr fontId="2" type="noConversion"/>
  </si>
  <si>
    <t>190218w10ga</t>
    <phoneticPr fontId="2" type="noConversion"/>
  </si>
  <si>
    <t>190310w1r</t>
    <phoneticPr fontId="2" type="noConversion"/>
  </si>
  <si>
    <t>190310w1g</t>
    <phoneticPr fontId="2" type="noConversion"/>
  </si>
  <si>
    <t>190310w2r</t>
    <phoneticPr fontId="2" type="noConversion"/>
  </si>
  <si>
    <t>190310w2g</t>
    <phoneticPr fontId="2" type="noConversion"/>
  </si>
  <si>
    <t>190310w3r</t>
    <phoneticPr fontId="2" type="noConversion"/>
  </si>
  <si>
    <t>190310w3g</t>
    <phoneticPr fontId="2" type="noConversion"/>
  </si>
  <si>
    <t>190310w4r</t>
    <phoneticPr fontId="2" type="noConversion"/>
  </si>
  <si>
    <t>190310w4g</t>
    <phoneticPr fontId="2" type="noConversion"/>
  </si>
  <si>
    <t>190310w5r</t>
    <phoneticPr fontId="2" type="noConversion"/>
  </si>
  <si>
    <t>190310w5g</t>
    <phoneticPr fontId="2" type="noConversion"/>
  </si>
  <si>
    <t>190310w6r</t>
    <phoneticPr fontId="2" type="noConversion"/>
  </si>
  <si>
    <t>190310w6g</t>
    <phoneticPr fontId="2" type="noConversion"/>
  </si>
  <si>
    <t>190310w7r</t>
    <phoneticPr fontId="2" type="noConversion"/>
  </si>
  <si>
    <t>190310w7g</t>
    <phoneticPr fontId="2" type="noConversion"/>
  </si>
  <si>
    <t>190310c6r</t>
    <phoneticPr fontId="2" type="noConversion"/>
  </si>
  <si>
    <t>190310c6g</t>
    <phoneticPr fontId="2" type="noConversion"/>
  </si>
  <si>
    <t>190310c7r</t>
    <phoneticPr fontId="2" type="noConversion"/>
  </si>
  <si>
    <t>190310c7g</t>
    <phoneticPr fontId="2" type="noConversion"/>
  </si>
  <si>
    <t>190310c8r</t>
    <phoneticPr fontId="2" type="noConversion"/>
  </si>
  <si>
    <t>190310c8g</t>
    <phoneticPr fontId="2" type="noConversion"/>
  </si>
  <si>
    <t>190310c9r</t>
    <phoneticPr fontId="2" type="noConversion"/>
  </si>
  <si>
    <t>190310c9g</t>
    <phoneticPr fontId="2" type="noConversion"/>
  </si>
  <si>
    <t>190310c10r</t>
    <phoneticPr fontId="2" type="noConversion"/>
  </si>
  <si>
    <t>190310c10g</t>
    <phoneticPr fontId="2" type="noConversion"/>
  </si>
  <si>
    <t>F test w vs Xrp1</t>
    <phoneticPr fontId="2" type="noConversion"/>
  </si>
  <si>
    <t>t test w vs Xrp1</t>
    <phoneticPr fontId="2" type="noConversion"/>
  </si>
  <si>
    <t>F test w vs 2934</t>
    <phoneticPr fontId="2" type="noConversion"/>
  </si>
  <si>
    <t>t test w vs 2934</t>
    <phoneticPr fontId="2" type="noConversion"/>
  </si>
  <si>
    <t>F test w vs 2935</t>
    <phoneticPr fontId="2" type="noConversion"/>
  </si>
  <si>
    <t>t test w vs 2935</t>
    <phoneticPr fontId="2" type="noConversion"/>
  </si>
  <si>
    <t>190218c19ra</t>
    <phoneticPr fontId="2" type="noConversion"/>
  </si>
  <si>
    <t>190218c19ga</t>
    <phoneticPr fontId="2" type="noConversion"/>
  </si>
  <si>
    <t>190310c12r</t>
    <phoneticPr fontId="2" type="noConversion"/>
  </si>
  <si>
    <t>190310c12g</t>
    <phoneticPr fontId="2" type="noConversion"/>
  </si>
  <si>
    <t>190310c13r</t>
    <phoneticPr fontId="2" type="noConversion"/>
  </si>
  <si>
    <t>190310c13g</t>
    <phoneticPr fontId="2" type="noConversion"/>
  </si>
  <si>
    <t>190310c14r</t>
    <phoneticPr fontId="2" type="noConversion"/>
  </si>
  <si>
    <t>190310c14g</t>
    <phoneticPr fontId="2" type="noConversion"/>
  </si>
  <si>
    <t>190310c15r</t>
    <phoneticPr fontId="2" type="noConversion"/>
  </si>
  <si>
    <t>190310c15g</t>
    <phoneticPr fontId="2" type="noConversion"/>
  </si>
  <si>
    <t>190310c16r</t>
    <phoneticPr fontId="2" type="noConversion"/>
  </si>
  <si>
    <t>190310c16g</t>
    <phoneticPr fontId="2" type="noConversion"/>
  </si>
  <si>
    <t>190310c17r</t>
    <phoneticPr fontId="2" type="noConversion"/>
  </si>
  <si>
    <t>190310c17g</t>
    <phoneticPr fontId="2" type="noConversion"/>
  </si>
  <si>
    <t>190310c18r</t>
    <phoneticPr fontId="2" type="noConversion"/>
  </si>
  <si>
    <t>190310c18g</t>
    <phoneticPr fontId="2" type="noConversion"/>
  </si>
  <si>
    <t>190310c19r</t>
    <phoneticPr fontId="2" type="noConversion"/>
  </si>
  <si>
    <t>190310c19g</t>
    <phoneticPr fontId="2" type="noConversion"/>
  </si>
  <si>
    <t>190218c1ra</t>
    <phoneticPr fontId="2" type="noConversion"/>
  </si>
  <si>
    <t>190218c1ga</t>
    <phoneticPr fontId="2" type="noConversion"/>
  </si>
  <si>
    <t>190218c2ra</t>
    <phoneticPr fontId="2" type="noConversion"/>
  </si>
  <si>
    <t>190218c2ga</t>
    <phoneticPr fontId="2" type="noConversion"/>
  </si>
  <si>
    <t>190218c3ra</t>
    <phoneticPr fontId="2" type="noConversion"/>
  </si>
  <si>
    <t>190218cga</t>
    <phoneticPr fontId="2" type="noConversion"/>
  </si>
  <si>
    <t>190218c4ra</t>
    <phoneticPr fontId="2" type="noConversion"/>
  </si>
  <si>
    <t>190218c4ga</t>
    <phoneticPr fontId="2" type="noConversion"/>
  </si>
  <si>
    <t>190218c5ra</t>
    <phoneticPr fontId="2" type="noConversion"/>
  </si>
  <si>
    <t>190218c5ga</t>
    <phoneticPr fontId="2" type="noConversion"/>
  </si>
  <si>
    <t>190218c6ra</t>
    <phoneticPr fontId="2" type="noConversion"/>
  </si>
  <si>
    <t>190218c6ga</t>
    <phoneticPr fontId="2" type="noConversion"/>
  </si>
  <si>
    <t>190218c7ra</t>
    <phoneticPr fontId="2" type="noConversion"/>
  </si>
  <si>
    <t>190218c7ga</t>
    <phoneticPr fontId="2" type="noConversion"/>
  </si>
  <si>
    <t>190310c1r</t>
    <phoneticPr fontId="2" type="noConversion"/>
  </si>
  <si>
    <t>190310c1g</t>
    <phoneticPr fontId="2" type="noConversion"/>
  </si>
  <si>
    <t>190310c2r</t>
    <phoneticPr fontId="2" type="noConversion"/>
  </si>
  <si>
    <t>190310c2g</t>
    <phoneticPr fontId="2" type="noConversion"/>
  </si>
  <si>
    <t>190310c4r</t>
    <phoneticPr fontId="2" type="noConversion"/>
  </si>
  <si>
    <t>190310c4g</t>
    <phoneticPr fontId="2" type="noConversion"/>
  </si>
  <si>
    <t>190310c5r</t>
    <phoneticPr fontId="2" type="noConversion"/>
  </si>
  <si>
    <t>190310c5g</t>
    <phoneticPr fontId="2" type="noConversion"/>
  </si>
  <si>
    <t>m-sem</t>
  </si>
  <si>
    <t>m+sem</t>
  </si>
  <si>
    <t>mean</t>
  </si>
  <si>
    <t>stdev</t>
  </si>
  <si>
    <t>SEM</t>
  </si>
  <si>
    <t>190218x2ra</t>
    <phoneticPr fontId="2" type="noConversion"/>
  </si>
  <si>
    <t>190218x2ga</t>
    <phoneticPr fontId="2" type="noConversion"/>
  </si>
  <si>
    <t>190218x3ra</t>
    <phoneticPr fontId="2" type="noConversion"/>
  </si>
  <si>
    <t>190218x3ga</t>
    <phoneticPr fontId="2" type="noConversion"/>
  </si>
  <si>
    <t>190218x4ra</t>
    <phoneticPr fontId="2" type="noConversion"/>
  </si>
  <si>
    <t>190218x4ga</t>
    <phoneticPr fontId="2" type="noConversion"/>
  </si>
  <si>
    <t>190218x5ra</t>
    <phoneticPr fontId="2" type="noConversion"/>
  </si>
  <si>
    <t>190218x5ga</t>
    <phoneticPr fontId="2" type="noConversion"/>
  </si>
  <si>
    <t>190310x1r</t>
    <phoneticPr fontId="2" type="noConversion"/>
  </si>
  <si>
    <t>190310x1g</t>
    <phoneticPr fontId="2" type="noConversion"/>
  </si>
  <si>
    <t>190310x11r</t>
    <phoneticPr fontId="2" type="noConversion"/>
  </si>
  <si>
    <t>190310x11g</t>
    <phoneticPr fontId="2" type="noConversion"/>
  </si>
  <si>
    <t>190310x12g</t>
    <phoneticPr fontId="2" type="noConversion"/>
  </si>
  <si>
    <t>190310x13r</t>
    <phoneticPr fontId="2" type="noConversion"/>
  </si>
  <si>
    <t>190310x13g</t>
    <phoneticPr fontId="2" type="noConversion"/>
  </si>
  <si>
    <t>190310x14r</t>
    <phoneticPr fontId="2" type="noConversion"/>
  </si>
  <si>
    <t>190310x14g</t>
    <phoneticPr fontId="2" type="noConversion"/>
  </si>
  <si>
    <t>190310x15r</t>
    <phoneticPr fontId="2" type="noConversion"/>
  </si>
  <si>
    <t>190310x15g</t>
    <phoneticPr fontId="2" type="noConversion"/>
  </si>
  <si>
    <t>190310x16g</t>
    <phoneticPr fontId="2" type="noConversion"/>
  </si>
  <si>
    <t>190310x17g</t>
    <phoneticPr fontId="2" type="noConversion"/>
  </si>
  <si>
    <t>190310x18r</t>
    <phoneticPr fontId="2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</si>
</sst>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>
    <font>
      <sz val="10"/>
      <name val="Verdana"/>
    </font>
    <font>
      <b/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115"/>
  <sheetViews>
    <sheetView tabSelected="1" workbookViewId="0">
      <pane xSplit="5" ySplit="1" topLeftCell="F47" activePane="bottomRight" state="frozen"/>
      <selection pane="topRight" activeCell="F1" sqref="F1"/>
      <selection pane="bottomLeft" activeCell="A2" sqref="A2"/>
      <selection pane="bottomRight" activeCell="A115" sqref="A115"/>
    </sheetView>
  </sheetViews>
  <sheetFormatPr baseColWidth="10" defaultRowHeight="13"/>
  <sheetData>
    <row r="1" spans="1:10">
      <c r="B1" t="s">
        <v>0</v>
      </c>
      <c r="D1" t="s">
        <v>0</v>
      </c>
      <c r="E1" t="s">
        <v>1</v>
      </c>
      <c r="F1" t="s">
        <v>2</v>
      </c>
      <c r="G1" t="s">
        <v>8</v>
      </c>
    </row>
    <row r="2" spans="1:10">
      <c r="A2" t="s">
        <v>62</v>
      </c>
      <c r="B2">
        <v>8902</v>
      </c>
      <c r="C2" t="s">
        <v>63</v>
      </c>
      <c r="D2">
        <v>6421</v>
      </c>
      <c r="E2">
        <v>1.3863884130197788</v>
      </c>
      <c r="F2">
        <v>0.4713315020885338</v>
      </c>
    </row>
    <row r="3" spans="1:10">
      <c r="A3" t="s">
        <v>64</v>
      </c>
      <c r="B3">
        <v>4698</v>
      </c>
      <c r="C3" t="s">
        <v>64</v>
      </c>
      <c r="D3">
        <v>2669</v>
      </c>
      <c r="E3">
        <v>1.7602098164106408</v>
      </c>
      <c r="F3">
        <v>0.81574740787023059</v>
      </c>
    </row>
    <row r="4" spans="1:10">
      <c r="A4" t="s">
        <v>65</v>
      </c>
      <c r="B4">
        <v>4898</v>
      </c>
      <c r="C4" t="s">
        <v>66</v>
      </c>
      <c r="D4">
        <v>4475</v>
      </c>
      <c r="E4">
        <v>1.0945251396648044</v>
      </c>
      <c r="F4">
        <v>0.13030509152499686</v>
      </c>
    </row>
    <row r="5" spans="1:10">
      <c r="A5" t="s">
        <v>67</v>
      </c>
      <c r="B5">
        <v>7814</v>
      </c>
      <c r="C5" t="s">
        <v>68</v>
      </c>
      <c r="D5">
        <v>8760</v>
      </c>
      <c r="E5">
        <v>0.89200913242009128</v>
      </c>
      <c r="F5">
        <v>-0.16486961430486283</v>
      </c>
    </row>
    <row r="6" spans="1:10">
      <c r="A6" t="s">
        <v>69</v>
      </c>
      <c r="B6">
        <v>7640</v>
      </c>
      <c r="C6" t="s">
        <v>70</v>
      </c>
      <c r="D6">
        <v>5938</v>
      </c>
      <c r="E6">
        <v>1.2866284944425732</v>
      </c>
      <c r="F6">
        <v>0.36359554493645552</v>
      </c>
      <c r="I6" t="s">
        <v>105</v>
      </c>
      <c r="J6">
        <f>FTEST(F2:F18,F29:F54)</f>
        <v>0.38466845027709889</v>
      </c>
    </row>
    <row r="7" spans="1:10">
      <c r="A7" t="s">
        <v>71</v>
      </c>
      <c r="B7">
        <v>1860</v>
      </c>
      <c r="C7" t="s">
        <v>72</v>
      </c>
      <c r="D7">
        <v>7222</v>
      </c>
      <c r="E7">
        <v>0.25754638604264746</v>
      </c>
      <c r="F7">
        <v>-1.957095798953246</v>
      </c>
      <c r="I7" t="s">
        <v>106</v>
      </c>
      <c r="J7">
        <f>TTEST(F2:F18,F29:F54,2,2)</f>
        <v>0.88333464605775758</v>
      </c>
    </row>
    <row r="8" spans="1:10">
      <c r="A8" t="s">
        <v>73</v>
      </c>
      <c r="B8">
        <v>9661</v>
      </c>
      <c r="C8" t="s">
        <v>74</v>
      </c>
      <c r="D8">
        <v>4311</v>
      </c>
      <c r="E8">
        <v>2.2410113662723266</v>
      </c>
      <c r="F8">
        <v>1.1641499661277057</v>
      </c>
    </row>
    <row r="9" spans="1:10">
      <c r="A9" t="s">
        <v>75</v>
      </c>
      <c r="B9">
        <v>7710</v>
      </c>
      <c r="C9" t="s">
        <v>76</v>
      </c>
      <c r="D9">
        <v>4406</v>
      </c>
      <c r="E9">
        <v>1.7498865183840218</v>
      </c>
      <c r="F9">
        <v>0.80726136510151347</v>
      </c>
    </row>
    <row r="10" spans="1:10">
      <c r="A10" t="s">
        <v>77</v>
      </c>
      <c r="B10">
        <v>2235</v>
      </c>
      <c r="C10" t="s">
        <v>78</v>
      </c>
      <c r="D10">
        <v>1600</v>
      </c>
      <c r="E10">
        <v>1.3968750000000001</v>
      </c>
      <c r="F10">
        <v>0.48220292629595546</v>
      </c>
    </row>
    <row r="11" spans="1:10">
      <c r="A11" t="s">
        <v>79</v>
      </c>
      <c r="B11">
        <v>4546</v>
      </c>
      <c r="C11" t="s">
        <v>80</v>
      </c>
      <c r="D11">
        <v>6569</v>
      </c>
      <c r="E11">
        <v>0.69203836200334912</v>
      </c>
      <c r="F11">
        <v>-0.53107608139242635</v>
      </c>
    </row>
    <row r="12" spans="1:10">
      <c r="A12" t="s">
        <v>81</v>
      </c>
      <c r="B12">
        <v>6466</v>
      </c>
      <c r="C12" t="s">
        <v>82</v>
      </c>
      <c r="D12">
        <v>27733</v>
      </c>
      <c r="E12">
        <v>0.2331518407673169</v>
      </c>
      <c r="F12">
        <v>-2.1006582748797413</v>
      </c>
      <c r="I12" t="s">
        <v>107</v>
      </c>
      <c r="J12">
        <f>FTEST(F2:F18,F92:F108)</f>
        <v>6.494857807991905E-2</v>
      </c>
    </row>
    <row r="13" spans="1:10">
      <c r="A13" t="s">
        <v>83</v>
      </c>
      <c r="B13">
        <v>2431</v>
      </c>
      <c r="C13" t="s">
        <v>84</v>
      </c>
      <c r="D13">
        <v>12011</v>
      </c>
      <c r="E13">
        <v>0.20239780201481974</v>
      </c>
      <c r="F13">
        <v>-2.304734472046531</v>
      </c>
      <c r="I13" t="s">
        <v>108</v>
      </c>
      <c r="J13">
        <f>TTEST(F4:F18,F92:F108,2,2)</f>
        <v>0.89133242916979105</v>
      </c>
    </row>
    <row r="14" spans="1:10">
      <c r="A14" t="s">
        <v>85</v>
      </c>
      <c r="B14">
        <v>3873</v>
      </c>
      <c r="C14" t="s">
        <v>86</v>
      </c>
      <c r="D14">
        <v>2652</v>
      </c>
      <c r="E14">
        <v>1.4604072398190044</v>
      </c>
      <c r="F14">
        <v>0.54637072591575908</v>
      </c>
    </row>
    <row r="15" spans="1:10">
      <c r="A15" t="s">
        <v>87</v>
      </c>
      <c r="B15">
        <v>22989</v>
      </c>
      <c r="C15" t="s">
        <v>88</v>
      </c>
      <c r="D15">
        <v>31231</v>
      </c>
      <c r="E15">
        <v>0.73609554609202399</v>
      </c>
      <c r="F15">
        <v>-0.442035052889583</v>
      </c>
    </row>
    <row r="16" spans="1:10">
      <c r="A16" t="s">
        <v>89</v>
      </c>
      <c r="B16">
        <v>34326</v>
      </c>
      <c r="C16" t="s">
        <v>90</v>
      </c>
      <c r="D16">
        <v>39345</v>
      </c>
      <c r="E16">
        <v>0.87243614182234086</v>
      </c>
      <c r="F16">
        <v>-0.19687855811843413</v>
      </c>
    </row>
    <row r="17" spans="1:10">
      <c r="A17" t="s">
        <v>91</v>
      </c>
      <c r="B17">
        <v>4464</v>
      </c>
      <c r="C17" t="s">
        <v>92</v>
      </c>
      <c r="D17">
        <v>7746</v>
      </c>
      <c r="E17">
        <v>0.576297443841983</v>
      </c>
      <c r="F17">
        <v>-0.79511447419915926</v>
      </c>
      <c r="I17" t="s">
        <v>109</v>
      </c>
      <c r="J17">
        <f>FTEST(F64:F82,F2:F18)</f>
        <v>0.86259769593900137</v>
      </c>
    </row>
    <row r="18" spans="1:10">
      <c r="A18" t="s">
        <v>93</v>
      </c>
      <c r="B18">
        <v>9629</v>
      </c>
      <c r="C18" t="s">
        <v>94</v>
      </c>
      <c r="D18">
        <v>1058</v>
      </c>
      <c r="E18">
        <v>9.1011342155009451</v>
      </c>
      <c r="F18">
        <v>3.18604635026868</v>
      </c>
      <c r="I18" t="s">
        <v>110</v>
      </c>
      <c r="J18">
        <f>TTEST(F2:F18,F64:F82,2,2)</f>
        <v>0.68294770296180229</v>
      </c>
    </row>
    <row r="19" spans="1:10">
      <c r="D19" t="s">
        <v>3</v>
      </c>
      <c r="E19">
        <v>1.5258258152069804</v>
      </c>
      <c r="F19">
        <v>-3.0908908626714915E-2</v>
      </c>
      <c r="G19">
        <v>0.97880344983055712</v>
      </c>
    </row>
    <row r="20" spans="1:10">
      <c r="D20" t="s">
        <v>4</v>
      </c>
      <c r="F20">
        <v>1.3332235928070546</v>
      </c>
    </row>
    <row r="21" spans="1:10">
      <c r="D21" t="s">
        <v>5</v>
      </c>
      <c r="F21">
        <v>0.32335421739464448</v>
      </c>
    </row>
    <row r="22" spans="1:10">
      <c r="D22" t="s">
        <v>6</v>
      </c>
      <c r="F22">
        <v>-0.3542631260213594</v>
      </c>
      <c r="G22">
        <v>0.78226909452928495</v>
      </c>
    </row>
    <row r="23" spans="1:10">
      <c r="D23" t="s">
        <v>7</v>
      </c>
      <c r="F23">
        <v>0.29244530876792957</v>
      </c>
      <c r="G23">
        <v>1.224714359930954</v>
      </c>
    </row>
    <row r="29" spans="1:10">
      <c r="A29" t="s">
        <v>9</v>
      </c>
      <c r="B29">
        <v>12585</v>
      </c>
      <c r="C29" t="s">
        <v>10</v>
      </c>
      <c r="D29">
        <v>6645</v>
      </c>
      <c r="E29">
        <v>1.8939051918735892</v>
      </c>
      <c r="F29">
        <v>0.92136411188480494</v>
      </c>
    </row>
    <row r="30" spans="1:10">
      <c r="A30" t="s">
        <v>156</v>
      </c>
      <c r="B30">
        <v>6349</v>
      </c>
      <c r="C30" t="s">
        <v>157</v>
      </c>
      <c r="D30">
        <v>8523</v>
      </c>
      <c r="E30">
        <v>0.74492549571747035</v>
      </c>
      <c r="F30">
        <v>-0.42483195432457088</v>
      </c>
    </row>
    <row r="31" spans="1:10">
      <c r="A31" t="s">
        <v>158</v>
      </c>
      <c r="B31">
        <v>8030</v>
      </c>
      <c r="C31" t="s">
        <v>159</v>
      </c>
      <c r="D31">
        <v>4357</v>
      </c>
      <c r="E31">
        <v>1.8430112462703696</v>
      </c>
      <c r="F31">
        <v>0.8820648744895091</v>
      </c>
    </row>
    <row r="32" spans="1:10">
      <c r="A32" t="s">
        <v>160</v>
      </c>
      <c r="B32">
        <v>6679</v>
      </c>
      <c r="C32" t="s">
        <v>161</v>
      </c>
      <c r="D32">
        <v>3630</v>
      </c>
      <c r="E32">
        <v>1.8399449035812672</v>
      </c>
      <c r="F32">
        <v>0.87966256599958548</v>
      </c>
    </row>
    <row r="33" spans="1:6">
      <c r="A33" t="s">
        <v>162</v>
      </c>
      <c r="B33">
        <v>5045</v>
      </c>
      <c r="C33" t="s">
        <v>163</v>
      </c>
      <c r="D33">
        <v>4261</v>
      </c>
      <c r="E33">
        <v>1.1839943675193616</v>
      </c>
      <c r="F33">
        <v>0.24366221781550026</v>
      </c>
    </row>
    <row r="34" spans="1:6">
      <c r="A34" t="s">
        <v>164</v>
      </c>
      <c r="B34">
        <v>2207</v>
      </c>
      <c r="C34" t="s">
        <v>165</v>
      </c>
      <c r="D34">
        <v>5437</v>
      </c>
      <c r="E34">
        <v>0.40592238366746369</v>
      </c>
      <c r="F34">
        <v>-1.3007241985184876</v>
      </c>
    </row>
    <row r="35" spans="1:6">
      <c r="A35" t="s">
        <v>40</v>
      </c>
      <c r="B35">
        <v>27027</v>
      </c>
      <c r="C35" t="s">
        <v>41</v>
      </c>
      <c r="D35">
        <v>53105</v>
      </c>
      <c r="E35">
        <v>0.50893512851897182</v>
      </c>
      <c r="F35">
        <v>-0.97444632017467592</v>
      </c>
    </row>
    <row r="36" spans="1:6">
      <c r="A36" t="s">
        <v>42</v>
      </c>
      <c r="B36">
        <v>3357</v>
      </c>
      <c r="C36" t="s">
        <v>43</v>
      </c>
      <c r="D36">
        <v>9549</v>
      </c>
      <c r="E36">
        <v>0.351555136663525</v>
      </c>
      <c r="F36">
        <v>-1.5081771206595271</v>
      </c>
    </row>
    <row r="37" spans="1:6">
      <c r="A37" t="s">
        <v>44</v>
      </c>
      <c r="B37">
        <v>1270</v>
      </c>
      <c r="C37" t="s">
        <v>45</v>
      </c>
      <c r="D37">
        <v>4616</v>
      </c>
      <c r="E37">
        <v>0.27512998266897748</v>
      </c>
      <c r="F37">
        <v>-1.8618147269859542</v>
      </c>
    </row>
    <row r="38" spans="1:6">
      <c r="A38" t="s">
        <v>46</v>
      </c>
      <c r="B38">
        <v>8107</v>
      </c>
      <c r="C38" t="s">
        <v>47</v>
      </c>
      <c r="D38">
        <v>2479</v>
      </c>
      <c r="E38">
        <v>3.2702702702702702</v>
      </c>
      <c r="F38">
        <v>1.7094098716456447</v>
      </c>
    </row>
    <row r="39" spans="1:6">
      <c r="A39" t="s">
        <v>48</v>
      </c>
      <c r="B39">
        <v>5652</v>
      </c>
      <c r="C39" t="s">
        <v>49</v>
      </c>
      <c r="D39">
        <v>4849</v>
      </c>
      <c r="E39">
        <v>1.1656011548772942</v>
      </c>
      <c r="F39">
        <v>0.22107421193760932</v>
      </c>
    </row>
    <row r="40" spans="1:6">
      <c r="A40" t="s">
        <v>50</v>
      </c>
      <c r="B40">
        <v>5680</v>
      </c>
      <c r="C40" t="s">
        <v>51</v>
      </c>
      <c r="D40">
        <v>3561</v>
      </c>
      <c r="E40">
        <v>1.5950575680988486</v>
      </c>
      <c r="F40">
        <v>0.67360849402898149</v>
      </c>
    </row>
    <row r="41" spans="1:6">
      <c r="A41" t="s">
        <v>52</v>
      </c>
      <c r="B41">
        <v>9077</v>
      </c>
      <c r="C41" t="s">
        <v>53</v>
      </c>
      <c r="D41">
        <v>1105</v>
      </c>
      <c r="E41">
        <v>8.214479638009049</v>
      </c>
      <c r="F41">
        <v>3.0381691877813966</v>
      </c>
    </row>
    <row r="42" spans="1:6">
      <c r="A42" t="s">
        <v>54</v>
      </c>
      <c r="B42">
        <v>1870</v>
      </c>
      <c r="C42" t="s">
        <v>55</v>
      </c>
      <c r="D42">
        <v>3270</v>
      </c>
      <c r="E42">
        <v>0.5718654434250765</v>
      </c>
      <c r="F42">
        <v>-0.80625236561044589</v>
      </c>
    </row>
    <row r="43" spans="1:6">
      <c r="A43" t="s">
        <v>56</v>
      </c>
      <c r="B43">
        <v>29933</v>
      </c>
      <c r="C43" t="s">
        <v>57</v>
      </c>
      <c r="D43">
        <v>23240</v>
      </c>
      <c r="E43">
        <v>1.2879948364888123</v>
      </c>
      <c r="F43">
        <v>0.3651268097670361</v>
      </c>
    </row>
    <row r="44" spans="1:6">
      <c r="A44" t="s">
        <v>166</v>
      </c>
      <c r="B44">
        <v>11067</v>
      </c>
      <c r="C44" t="s">
        <v>167</v>
      </c>
      <c r="D44">
        <v>4468</v>
      </c>
      <c r="E44">
        <v>2.4769471799462845</v>
      </c>
      <c r="F44">
        <v>1.30856310393266</v>
      </c>
    </row>
    <row r="45" spans="1:6">
      <c r="A45" t="s">
        <v>58</v>
      </c>
      <c r="B45">
        <v>126</v>
      </c>
      <c r="C45" t="s">
        <v>168</v>
      </c>
      <c r="D45">
        <v>1851</v>
      </c>
      <c r="E45">
        <v>6.8071312803889783E-2</v>
      </c>
      <c r="F45">
        <v>-3.8768092563706578</v>
      </c>
    </row>
    <row r="46" spans="1:6">
      <c r="A46" t="s">
        <v>169</v>
      </c>
      <c r="B46">
        <v>501</v>
      </c>
      <c r="C46" t="s">
        <v>170</v>
      </c>
      <c r="D46">
        <v>2317</v>
      </c>
      <c r="E46">
        <v>0.21622788088044886</v>
      </c>
      <c r="F46">
        <v>-2.2093755356696132</v>
      </c>
    </row>
    <row r="47" spans="1:6">
      <c r="A47" t="s">
        <v>171</v>
      </c>
      <c r="B47">
        <v>28770</v>
      </c>
      <c r="C47" t="s">
        <v>172</v>
      </c>
      <c r="D47">
        <v>39638</v>
      </c>
      <c r="E47">
        <v>0.72581865886270747</v>
      </c>
      <c r="F47">
        <v>-0.46231894975007498</v>
      </c>
    </row>
    <row r="48" spans="1:6">
      <c r="A48" t="s">
        <v>173</v>
      </c>
      <c r="B48">
        <v>3714</v>
      </c>
      <c r="C48" t="s">
        <v>174</v>
      </c>
      <c r="D48">
        <v>3854</v>
      </c>
      <c r="E48">
        <v>0.96367410482615468</v>
      </c>
      <c r="F48">
        <v>-5.3382756360300189E-2</v>
      </c>
    </row>
    <row r="49" spans="1:7">
      <c r="A49" t="s">
        <v>59</v>
      </c>
      <c r="B49">
        <v>16016</v>
      </c>
      <c r="C49" t="s">
        <v>175</v>
      </c>
      <c r="D49">
        <v>15720</v>
      </c>
      <c r="E49">
        <v>1.0188295165394401</v>
      </c>
      <c r="F49">
        <v>2.6912661690024566E-2</v>
      </c>
    </row>
    <row r="50" spans="1:7">
      <c r="A50" t="s">
        <v>60</v>
      </c>
      <c r="B50">
        <v>19556</v>
      </c>
      <c r="C50" t="s">
        <v>176</v>
      </c>
      <c r="D50">
        <v>10513</v>
      </c>
      <c r="E50">
        <v>1.8601731189955293</v>
      </c>
      <c r="F50">
        <v>0.89543689353437106</v>
      </c>
    </row>
    <row r="51" spans="1:7">
      <c r="A51" t="s">
        <v>177</v>
      </c>
      <c r="B51">
        <v>7622</v>
      </c>
      <c r="C51" t="s">
        <v>14</v>
      </c>
      <c r="D51">
        <v>528</v>
      </c>
      <c r="E51">
        <v>14.435606060606061</v>
      </c>
      <c r="F51">
        <v>3.8515597734537153</v>
      </c>
    </row>
    <row r="52" spans="1:7">
      <c r="A52" t="s">
        <v>15</v>
      </c>
      <c r="B52">
        <v>3481</v>
      </c>
      <c r="C52" t="s">
        <v>61</v>
      </c>
      <c r="D52">
        <v>7669</v>
      </c>
      <c r="E52">
        <v>0.45390533315947318</v>
      </c>
      <c r="F52">
        <v>-1.1395366555705273</v>
      </c>
    </row>
    <row r="53" spans="1:7">
      <c r="A53" t="s">
        <v>16</v>
      </c>
      <c r="B53">
        <v>5923</v>
      </c>
      <c r="C53" t="s">
        <v>17</v>
      </c>
      <c r="D53">
        <v>13963</v>
      </c>
      <c r="E53">
        <v>0.42419250877318626</v>
      </c>
      <c r="F53">
        <v>-1.2372089517445057</v>
      </c>
    </row>
    <row r="54" spans="1:7">
      <c r="A54" t="s">
        <v>18</v>
      </c>
      <c r="B54">
        <v>1895</v>
      </c>
      <c r="C54" t="s">
        <v>19</v>
      </c>
      <c r="D54">
        <v>6596</v>
      </c>
      <c r="E54">
        <v>0.28729533050333533</v>
      </c>
      <c r="F54">
        <v>-1.7993935503790133</v>
      </c>
    </row>
    <row r="55" spans="1:7">
      <c r="D55" t="s">
        <v>153</v>
      </c>
      <c r="E55">
        <v>1.849358990521033</v>
      </c>
      <c r="F55">
        <v>-0.10144836785221216</v>
      </c>
      <c r="G55">
        <v>0.93209675980778672</v>
      </c>
    </row>
    <row r="56" spans="1:7">
      <c r="D56" t="s">
        <v>154</v>
      </c>
      <c r="F56">
        <v>1.6460613526624994</v>
      </c>
    </row>
    <row r="57" spans="1:7">
      <c r="D57" t="s">
        <v>155</v>
      </c>
      <c r="F57">
        <v>0.32281919068450077</v>
      </c>
    </row>
    <row r="58" spans="1:7">
      <c r="D58" t="s">
        <v>151</v>
      </c>
      <c r="F58">
        <v>-0.42426755853671294</v>
      </c>
      <c r="G58">
        <v>0.74521697454666236</v>
      </c>
    </row>
    <row r="59" spans="1:7">
      <c r="D59" t="s">
        <v>152</v>
      </c>
      <c r="F59">
        <v>0.22137082283228859</v>
      </c>
      <c r="G59">
        <v>1.1658408212892553</v>
      </c>
    </row>
    <row r="64" spans="1:7">
      <c r="A64" t="s">
        <v>20</v>
      </c>
      <c r="B64">
        <v>1481</v>
      </c>
      <c r="C64" t="s">
        <v>21</v>
      </c>
      <c r="D64">
        <v>4362</v>
      </c>
      <c r="E64">
        <v>0.33952315451627696</v>
      </c>
      <c r="F64">
        <v>-1.5584181293519028</v>
      </c>
    </row>
    <row r="65" spans="1:6">
      <c r="A65" t="s">
        <v>22</v>
      </c>
      <c r="B65">
        <v>7288</v>
      </c>
      <c r="C65" t="s">
        <v>23</v>
      </c>
      <c r="D65">
        <v>11274</v>
      </c>
      <c r="E65">
        <v>0.64644314351605459</v>
      </c>
      <c r="F65">
        <v>-0.62940460833916112</v>
      </c>
    </row>
    <row r="66" spans="1:6">
      <c r="A66" t="s">
        <v>24</v>
      </c>
      <c r="B66">
        <v>8655</v>
      </c>
      <c r="C66" t="s">
        <v>25</v>
      </c>
      <c r="D66">
        <v>7043</v>
      </c>
      <c r="E66">
        <v>1.2288797387476929</v>
      </c>
      <c r="F66">
        <v>0.29734373686466287</v>
      </c>
    </row>
    <row r="67" spans="1:6">
      <c r="A67" t="s">
        <v>26</v>
      </c>
      <c r="B67">
        <v>1456</v>
      </c>
      <c r="C67" t="s">
        <v>27</v>
      </c>
      <c r="D67">
        <v>494</v>
      </c>
      <c r="E67">
        <v>2.9473684210526314</v>
      </c>
      <c r="F67">
        <v>1.5594274086140185</v>
      </c>
    </row>
    <row r="68" spans="1:6">
      <c r="A68" t="s">
        <v>28</v>
      </c>
      <c r="B68">
        <v>3125</v>
      </c>
      <c r="C68" t="s">
        <v>29</v>
      </c>
      <c r="D68">
        <v>4050</v>
      </c>
      <c r="E68">
        <v>0.77160493827160492</v>
      </c>
      <c r="F68">
        <v>-0.3740657182225377</v>
      </c>
    </row>
    <row r="69" spans="1:6">
      <c r="A69" t="s">
        <v>30</v>
      </c>
      <c r="B69">
        <v>9525</v>
      </c>
      <c r="C69" t="s">
        <v>31</v>
      </c>
      <c r="D69">
        <v>9916</v>
      </c>
      <c r="E69">
        <v>0.96056877773295679</v>
      </c>
      <c r="F69">
        <v>-5.8039178818675555E-2</v>
      </c>
    </row>
    <row r="70" spans="1:6">
      <c r="A70" t="s">
        <v>32</v>
      </c>
      <c r="B70">
        <v>7204</v>
      </c>
      <c r="C70" t="s">
        <v>33</v>
      </c>
      <c r="D70">
        <v>6078</v>
      </c>
      <c r="E70">
        <v>1.1852583086541626</v>
      </c>
      <c r="F70">
        <v>0.24520150638398169</v>
      </c>
    </row>
    <row r="71" spans="1:6">
      <c r="A71" t="s">
        <v>34</v>
      </c>
      <c r="B71">
        <v>2457</v>
      </c>
      <c r="C71" t="s">
        <v>35</v>
      </c>
      <c r="D71">
        <v>5074</v>
      </c>
      <c r="E71">
        <v>0.48423334647221128</v>
      </c>
      <c r="F71">
        <v>-1.0462256617017744</v>
      </c>
    </row>
    <row r="72" spans="1:6">
      <c r="A72" t="s">
        <v>36</v>
      </c>
      <c r="B72">
        <v>6816</v>
      </c>
      <c r="C72" t="s">
        <v>37</v>
      </c>
      <c r="D72">
        <v>3980</v>
      </c>
      <c r="E72">
        <v>1.7125628140703517</v>
      </c>
      <c r="F72">
        <v>0.77615690479482702</v>
      </c>
    </row>
    <row r="73" spans="1:6">
      <c r="A73" t="s">
        <v>38</v>
      </c>
      <c r="B73">
        <v>3371</v>
      </c>
      <c r="C73" t="s">
        <v>39</v>
      </c>
      <c r="D73">
        <v>3194</v>
      </c>
      <c r="E73">
        <v>1.0554164057608015</v>
      </c>
      <c r="F73">
        <v>7.7812314572977673E-2</v>
      </c>
    </row>
    <row r="74" spans="1:6">
      <c r="A74" t="s">
        <v>111</v>
      </c>
      <c r="B74">
        <v>6999</v>
      </c>
      <c r="C74" t="s">
        <v>112</v>
      </c>
      <c r="D74">
        <v>8238</v>
      </c>
      <c r="E74">
        <v>0.84959941733430444</v>
      </c>
      <c r="F74">
        <v>-0.23514531816290138</v>
      </c>
    </row>
    <row r="75" spans="1:6">
      <c r="A75" t="s">
        <v>113</v>
      </c>
      <c r="B75">
        <v>818</v>
      </c>
      <c r="C75" t="s">
        <v>114</v>
      </c>
      <c r="D75">
        <v>3144</v>
      </c>
      <c r="E75">
        <v>0.26017811704834604</v>
      </c>
      <c r="F75">
        <v>-1.9424284693168579</v>
      </c>
    </row>
    <row r="76" spans="1:6">
      <c r="A76" t="s">
        <v>115</v>
      </c>
      <c r="B76">
        <v>2687</v>
      </c>
      <c r="C76" t="s">
        <v>116</v>
      </c>
      <c r="D76">
        <v>4843</v>
      </c>
      <c r="E76">
        <v>0.55482139169935996</v>
      </c>
      <c r="F76">
        <v>-0.84990468158845822</v>
      </c>
    </row>
    <row r="77" spans="1:6">
      <c r="A77" t="s">
        <v>117</v>
      </c>
      <c r="B77">
        <v>4707</v>
      </c>
      <c r="C77" t="s">
        <v>118</v>
      </c>
      <c r="D77">
        <v>638</v>
      </c>
      <c r="E77">
        <v>7.3777429467084641</v>
      </c>
      <c r="F77">
        <v>2.8831795239243845</v>
      </c>
    </row>
    <row r="78" spans="1:6">
      <c r="A78" t="s">
        <v>119</v>
      </c>
      <c r="B78">
        <v>36108</v>
      </c>
      <c r="C78" t="s">
        <v>120</v>
      </c>
      <c r="D78">
        <v>41897</v>
      </c>
      <c r="E78">
        <v>0.86182781583406931</v>
      </c>
      <c r="F78">
        <v>-0.21452843213382078</v>
      </c>
    </row>
    <row r="79" spans="1:6">
      <c r="A79" t="s">
        <v>121</v>
      </c>
      <c r="B79">
        <v>729</v>
      </c>
      <c r="C79" t="s">
        <v>122</v>
      </c>
      <c r="D79">
        <v>4227</v>
      </c>
      <c r="E79">
        <v>0.17246273953158267</v>
      </c>
      <c r="F79">
        <v>-2.535643392703856</v>
      </c>
    </row>
    <row r="80" spans="1:6">
      <c r="A80" t="s">
        <v>123</v>
      </c>
      <c r="B80">
        <v>30456</v>
      </c>
      <c r="C80" t="s">
        <v>124</v>
      </c>
      <c r="D80">
        <v>23737</v>
      </c>
      <c r="E80">
        <v>1.2830602013733834</v>
      </c>
      <c r="F80">
        <v>0.35958886347922719</v>
      </c>
    </row>
    <row r="81" spans="1:7">
      <c r="A81" t="s">
        <v>125</v>
      </c>
      <c r="B81">
        <v>10675</v>
      </c>
      <c r="C81" t="s">
        <v>126</v>
      </c>
      <c r="D81">
        <v>5648</v>
      </c>
      <c r="E81">
        <v>1.8900495750708215</v>
      </c>
      <c r="F81">
        <v>0.91842407612403476</v>
      </c>
    </row>
    <row r="82" spans="1:7">
      <c r="A82" t="s">
        <v>127</v>
      </c>
      <c r="B82">
        <v>1040</v>
      </c>
      <c r="C82" t="s">
        <v>128</v>
      </c>
      <c r="D82">
        <v>3315</v>
      </c>
      <c r="E82">
        <v>0.31372549019607843</v>
      </c>
      <c r="F82">
        <v>-1.6724253419714956</v>
      </c>
    </row>
    <row r="83" spans="1:7">
      <c r="D83" t="s">
        <v>153</v>
      </c>
      <c r="E83">
        <v>1.3102803549258502</v>
      </c>
      <c r="F83">
        <v>-0.21047866302912252</v>
      </c>
      <c r="G83">
        <v>0.86425043932754653</v>
      </c>
    </row>
    <row r="84" spans="1:7">
      <c r="D84" t="s">
        <v>154</v>
      </c>
      <c r="F84">
        <v>1.2805924700479014</v>
      </c>
    </row>
    <row r="85" spans="1:7">
      <c r="D85" t="s">
        <v>155</v>
      </c>
      <c r="F85">
        <v>0.29378806130515467</v>
      </c>
    </row>
    <row r="86" spans="1:7">
      <c r="D86" t="s">
        <v>151</v>
      </c>
      <c r="F86">
        <v>-0.50426672433427722</v>
      </c>
      <c r="G86">
        <v>0.7050186248989071</v>
      </c>
    </row>
    <row r="87" spans="1:7">
      <c r="D87" t="s">
        <v>152</v>
      </c>
      <c r="F87">
        <v>8.3309398276032148E-2</v>
      </c>
      <c r="G87">
        <v>1.0594455174641091</v>
      </c>
    </row>
    <row r="92" spans="1:7">
      <c r="A92" t="s">
        <v>129</v>
      </c>
      <c r="B92">
        <v>1930</v>
      </c>
      <c r="C92" t="s">
        <v>130</v>
      </c>
      <c r="D92">
        <v>3809</v>
      </c>
      <c r="E92">
        <v>0.50669467051719608</v>
      </c>
      <c r="F92">
        <v>-0.98081144040789747</v>
      </c>
    </row>
    <row r="93" spans="1:7">
      <c r="A93" t="s">
        <v>131</v>
      </c>
      <c r="B93">
        <v>7473</v>
      </c>
      <c r="C93" t="s">
        <v>132</v>
      </c>
      <c r="D93">
        <v>6117</v>
      </c>
      <c r="E93">
        <v>1.2216772927905837</v>
      </c>
      <c r="F93">
        <v>0.28886324622424014</v>
      </c>
    </row>
    <row r="94" spans="1:7">
      <c r="A94" t="s">
        <v>133</v>
      </c>
      <c r="B94">
        <v>3171</v>
      </c>
      <c r="C94" t="s">
        <v>134</v>
      </c>
      <c r="D94">
        <v>4143</v>
      </c>
      <c r="E94">
        <v>0.76538740043446774</v>
      </c>
      <c r="F94">
        <v>-0.385737942875368</v>
      </c>
    </row>
    <row r="95" spans="1:7">
      <c r="A95" t="s">
        <v>135</v>
      </c>
      <c r="B95">
        <v>2785</v>
      </c>
      <c r="C95" t="s">
        <v>136</v>
      </c>
      <c r="D95">
        <v>961</v>
      </c>
      <c r="E95">
        <v>2.8980228928199794</v>
      </c>
      <c r="F95">
        <v>1.5350689914536439</v>
      </c>
    </row>
    <row r="96" spans="1:7">
      <c r="A96" t="s">
        <v>137</v>
      </c>
      <c r="B96">
        <v>2268</v>
      </c>
      <c r="C96" t="s">
        <v>138</v>
      </c>
      <c r="D96">
        <v>2730</v>
      </c>
      <c r="E96">
        <v>0.83076923076923082</v>
      </c>
      <c r="F96">
        <v>-0.26748031086498586</v>
      </c>
    </row>
    <row r="97" spans="1:7">
      <c r="A97" t="s">
        <v>139</v>
      </c>
      <c r="B97">
        <v>1972</v>
      </c>
      <c r="C97" t="s">
        <v>140</v>
      </c>
      <c r="D97">
        <v>2609</v>
      </c>
      <c r="E97">
        <v>0.75584515139900343</v>
      </c>
      <c r="F97">
        <v>-0.40383739243954059</v>
      </c>
    </row>
    <row r="98" spans="1:7">
      <c r="A98" t="s">
        <v>141</v>
      </c>
      <c r="B98">
        <v>3226</v>
      </c>
      <c r="C98" t="s">
        <v>142</v>
      </c>
      <c r="D98">
        <v>1085</v>
      </c>
      <c r="E98">
        <v>2.9732718894009218</v>
      </c>
      <c r="F98">
        <v>1.5720513958238012</v>
      </c>
    </row>
    <row r="99" spans="1:7">
      <c r="A99" t="s">
        <v>143</v>
      </c>
      <c r="B99">
        <v>16572</v>
      </c>
      <c r="C99" t="s">
        <v>144</v>
      </c>
      <c r="D99">
        <v>38716</v>
      </c>
      <c r="E99">
        <v>0.428040086785825</v>
      </c>
      <c r="F99">
        <v>-1.2241821807400437</v>
      </c>
    </row>
    <row r="100" spans="1:7">
      <c r="A100" t="s">
        <v>145</v>
      </c>
      <c r="B100">
        <v>3368</v>
      </c>
      <c r="C100" t="s">
        <v>146</v>
      </c>
      <c r="D100">
        <v>4637</v>
      </c>
      <c r="E100">
        <v>0.72633167996549497</v>
      </c>
      <c r="F100">
        <v>-0.4612995883081295</v>
      </c>
    </row>
    <row r="101" spans="1:7">
      <c r="A101" s="1" t="s">
        <v>11</v>
      </c>
      <c r="B101" s="1">
        <v>1113</v>
      </c>
      <c r="C101" s="1" t="s">
        <v>12</v>
      </c>
      <c r="D101" s="1">
        <v>9</v>
      </c>
      <c r="E101" s="1">
        <v>123.66666666666667</v>
      </c>
      <c r="F101" s="1">
        <v>6.9503128758996482</v>
      </c>
    </row>
    <row r="102" spans="1:7">
      <c r="A102" t="s">
        <v>147</v>
      </c>
      <c r="B102">
        <v>1578</v>
      </c>
      <c r="C102" t="s">
        <v>148</v>
      </c>
      <c r="D102">
        <v>8651</v>
      </c>
      <c r="E102">
        <v>0.18240665818980464</v>
      </c>
      <c r="F102">
        <v>-2.4547697033118103</v>
      </c>
    </row>
    <row r="103" spans="1:7">
      <c r="A103" t="s">
        <v>149</v>
      </c>
      <c r="B103">
        <v>3862</v>
      </c>
      <c r="C103" t="s">
        <v>150</v>
      </c>
      <c r="D103">
        <v>5685</v>
      </c>
      <c r="E103">
        <v>0.67933157431838176</v>
      </c>
      <c r="F103">
        <v>-0.55781218482895978</v>
      </c>
    </row>
    <row r="104" spans="1:7">
      <c r="A104" t="s">
        <v>95</v>
      </c>
      <c r="B104">
        <v>2709</v>
      </c>
      <c r="C104" t="s">
        <v>96</v>
      </c>
      <c r="D104">
        <v>14068</v>
      </c>
      <c r="E104">
        <v>0.19256468581177139</v>
      </c>
      <c r="F104">
        <v>-2.3765849414232929</v>
      </c>
    </row>
    <row r="105" spans="1:7">
      <c r="A105" t="s">
        <v>97</v>
      </c>
      <c r="B105">
        <v>2116</v>
      </c>
      <c r="C105" t="s">
        <v>98</v>
      </c>
      <c r="D105">
        <v>6445</v>
      </c>
      <c r="E105">
        <v>0.3283165244375485</v>
      </c>
      <c r="F105">
        <v>-1.6068407311349875</v>
      </c>
    </row>
    <row r="106" spans="1:7">
      <c r="A106" t="s">
        <v>99</v>
      </c>
      <c r="B106">
        <v>5480</v>
      </c>
      <c r="C106" t="s">
        <v>100</v>
      </c>
      <c r="D106">
        <v>2718</v>
      </c>
      <c r="E106">
        <v>2.0161883738042676</v>
      </c>
      <c r="F106">
        <v>1.0116304370804976</v>
      </c>
    </row>
    <row r="107" spans="1:7">
      <c r="A107" t="s">
        <v>101</v>
      </c>
      <c r="B107">
        <v>6354</v>
      </c>
      <c r="C107" t="s">
        <v>102</v>
      </c>
      <c r="D107">
        <v>16734</v>
      </c>
      <c r="E107">
        <v>0.37970598780925063</v>
      </c>
      <c r="F107">
        <v>-1.3970453450359757</v>
      </c>
    </row>
    <row r="108" spans="1:7">
      <c r="A108" t="s">
        <v>103</v>
      </c>
      <c r="B108">
        <v>20124</v>
      </c>
      <c r="C108" t="s">
        <v>104</v>
      </c>
      <c r="D108">
        <v>17179</v>
      </c>
      <c r="E108">
        <v>1.171430234588742</v>
      </c>
      <c r="F108">
        <v>0.22827103596806703</v>
      </c>
    </row>
    <row r="109" spans="1:7">
      <c r="D109" t="s">
        <v>153</v>
      </c>
      <c r="E109">
        <f>AVERAGE(E92:E108)</f>
        <v>8.2189794706181818</v>
      </c>
      <c r="F109">
        <f>AVERAGE(F91:F107)</f>
        <v>-4.7404675930572543E-2</v>
      </c>
      <c r="G109">
        <f>2^F109</f>
        <v>0.96767555584733744</v>
      </c>
    </row>
    <row r="110" spans="1:7">
      <c r="D110" t="s">
        <v>154</v>
      </c>
      <c r="F110">
        <f>STDEV(F91:F107)</f>
        <v>2.2178251569378289</v>
      </c>
    </row>
    <row r="111" spans="1:7">
      <c r="D111" t="s">
        <v>155</v>
      </c>
      <c r="F111">
        <f>F110/4</f>
        <v>0.55445628923445722</v>
      </c>
    </row>
    <row r="112" spans="1:7">
      <c r="D112" t="s">
        <v>151</v>
      </c>
      <c r="F112">
        <f>F108-F110</f>
        <v>-1.9895541209697618</v>
      </c>
      <c r="G112">
        <f>2^F112</f>
        <v>0.251816701906595</v>
      </c>
    </row>
    <row r="113" spans="1:7">
      <c r="D113" t="s">
        <v>152</v>
      </c>
      <c r="F113">
        <f>F108+F110</f>
        <v>2.446096192905896</v>
      </c>
      <c r="G113">
        <f>2^F113</f>
        <v>5.4493954694777784</v>
      </c>
    </row>
    <row r="115" spans="1:7">
      <c r="A115" t="s">
        <v>13</v>
      </c>
    </row>
  </sheetData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albert einstein college of med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Baker</dc:creator>
  <cp:lastModifiedBy>Nick Baker</cp:lastModifiedBy>
  <dcterms:created xsi:type="dcterms:W3CDTF">2019-10-22T19:07:57Z</dcterms:created>
  <dcterms:modified xsi:type="dcterms:W3CDTF">2019-10-23T21:05:43Z</dcterms:modified>
</cp:coreProperties>
</file>