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filterPrivacy="1"/>
  <xr:revisionPtr revIDLastSave="0" documentId="8_{79D87B6B-0A14-1A4D-A2DB-5B58A6408D48}" xr6:coauthVersionLast="45" xr6:coauthVersionMax="45" xr10:uidLastSave="{00000000-0000-0000-0000-000000000000}"/>
  <bookViews>
    <workbookView xWindow="2320" yWindow="740" windowWidth="22260" windowHeight="12640" activeTab="1" xr2:uid="{00000000-000D-0000-FFFF-FFFF00000000}"/>
  </bookViews>
  <sheets>
    <sheet name="Fig 1-b" sheetId="2" r:id="rId1"/>
    <sheet name="Fig 1-d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4" l="1"/>
  <c r="I18" i="4" s="1"/>
  <c r="G17" i="4"/>
  <c r="G16" i="4"/>
  <c r="G15" i="4"/>
  <c r="G13" i="4"/>
  <c r="I13" i="4" s="1"/>
  <c r="G12" i="4"/>
  <c r="I12" i="4" s="1"/>
  <c r="G11" i="4"/>
  <c r="I11" i="4" s="1"/>
  <c r="G10" i="4"/>
  <c r="G8" i="4"/>
  <c r="I8" i="4" s="1"/>
  <c r="G7" i="4"/>
  <c r="I7" i="4" s="1"/>
  <c r="G6" i="4"/>
  <c r="I6" i="4" s="1"/>
  <c r="G5" i="4"/>
  <c r="H4" i="4" s="1"/>
  <c r="I16" i="4" l="1"/>
  <c r="I17" i="4"/>
  <c r="H10" i="4"/>
  <c r="H15" i="4"/>
  <c r="H5" i="4"/>
  <c r="G29" i="2" l="1"/>
  <c r="G28" i="2"/>
  <c r="G27" i="2"/>
  <c r="G26" i="2"/>
  <c r="G24" i="2"/>
  <c r="G23" i="2"/>
  <c r="G22" i="2"/>
  <c r="G21" i="2"/>
  <c r="G19" i="2"/>
  <c r="G18" i="2"/>
  <c r="G17" i="2"/>
  <c r="G16" i="2"/>
  <c r="G14" i="2"/>
  <c r="G13" i="2"/>
  <c r="G12" i="2"/>
  <c r="G11" i="2"/>
  <c r="G9" i="2"/>
  <c r="G8" i="2"/>
  <c r="I5" i="2" s="1"/>
  <c r="G7" i="2"/>
  <c r="G6" i="2"/>
  <c r="H5" i="2"/>
  <c r="I9" i="2" l="1"/>
  <c r="I14" i="2"/>
  <c r="I19" i="2"/>
  <c r="I24" i="2"/>
  <c r="I29" i="2"/>
  <c r="H6" i="2"/>
  <c r="H21" i="2"/>
  <c r="H11" i="2"/>
  <c r="H16" i="2"/>
  <c r="H26" i="2"/>
  <c r="I7" i="2"/>
  <c r="I12" i="2"/>
  <c r="I17" i="2"/>
  <c r="I22" i="2"/>
  <c r="I27" i="2"/>
  <c r="I8" i="2"/>
  <c r="I13" i="2"/>
  <c r="I18" i="2"/>
  <c r="I23" i="2"/>
  <c r="I28" i="2"/>
</calcChain>
</file>

<file path=xl/sharedStrings.xml><?xml version="1.0" encoding="utf-8"?>
<sst xmlns="http://schemas.openxmlformats.org/spreadsheetml/2006/main" count="122" uniqueCount="50">
  <si>
    <t>RAW</t>
  </si>
  <si>
    <t>NORMALIZED</t>
  </si>
  <si>
    <t>Statistical analysis</t>
  </si>
  <si>
    <t xml:space="preserve">Norm of controls </t>
  </si>
  <si>
    <t>NICD</t>
  </si>
  <si>
    <t>GAPDH</t>
  </si>
  <si>
    <t>NICD/GAPDH</t>
  </si>
  <si>
    <t>average=</t>
  </si>
  <si>
    <t>2-way Anova</t>
  </si>
  <si>
    <t>n1</t>
  </si>
  <si>
    <t>siCtrl</t>
  </si>
  <si>
    <t>Static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</si>
  <si>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</si>
  <si>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</si>
  <si>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</si>
  <si>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</si>
  <si>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</si>
  <si>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</si>
  <si>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Shear</t>
  </si>
  <si>
    <t>siCtrl:Static vs. siCtrl:Shear</t>
  </si>
  <si>
    <t>-1.905 to -0.3432</t>
  </si>
  <si>
    <t>Yes</t>
  </si>
  <si>
    <t>**</t>
  </si>
  <si>
    <t>siPiezo1</t>
  </si>
  <si>
    <t>DMSO</t>
  </si>
  <si>
    <t>siCtrl:Static vs. siPiezo1:Static</t>
  </si>
  <si>
    <t>-0.3604 to 1.201</t>
  </si>
  <si>
    <t>No</t>
  </si>
  <si>
    <t>ns</t>
  </si>
  <si>
    <t>siCtrl:Shear vs. siPiezo1:Shear</t>
  </si>
  <si>
    <t>0.2700 to 1.831</t>
  </si>
  <si>
    <t>siPiezo1:Static vs. siPiezo1:Shear</t>
  </si>
  <si>
    <t>-1.274 to 0.2872</t>
  </si>
  <si>
    <t>n2</t>
  </si>
  <si>
    <t>n3</t>
  </si>
  <si>
    <t>n4</t>
  </si>
  <si>
    <t>n5</t>
  </si>
  <si>
    <t>Inter-experiment variation</t>
  </si>
  <si>
    <t>Norm to siCtrl DMSO</t>
  </si>
  <si>
    <t>Yoda</t>
  </si>
  <si>
    <t>siCtrl:DMSO vs. siCtrl:Yoda</t>
  </si>
  <si>
    <t>-1.033 to -0.08598</t>
  </si>
  <si>
    <t>*</t>
  </si>
  <si>
    <t>siCtrl:DMSO vs. siPiezo:DMSO</t>
  </si>
  <si>
    <t>0.006120 to 0.9527</t>
  </si>
  <si>
    <t>siCtrl:Yoda vs. siPiezo:Yoda</t>
  </si>
  <si>
    <t>0.2575 to 1.204</t>
  </si>
  <si>
    <t>siPiezo:DMSO vs. siPiezo:Yoda</t>
  </si>
  <si>
    <t>-0.7812 to 0.1654</t>
  </si>
  <si>
    <t>Norm to siCtrl Static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</si>
</sst>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4" fillId="0" borderId="0" xfId="1" applyFont="1"/>
    <xf numFmtId="0" fontId="2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5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5" fillId="0" borderId="0" xfId="1" applyFont="1" applyAlignment="1">
      <alignment vertical="center"/>
    </xf>
    <xf numFmtId="0" fontId="9" fillId="0" borderId="11" xfId="2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1" fillId="0" borderId="0" xfId="2"/>
    <xf numFmtId="0" fontId="4" fillId="0" borderId="14" xfId="1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9" fillId="0" borderId="11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0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opLeftCell="A20" zoomScale="139" zoomScaleNormal="90" workbookViewId="0">
      <selection activeCell="K15" sqref="K15:M20"/>
    </sheetView>
  </sheetViews>
  <sheetFormatPr baseColWidth="10" defaultColWidth="9.1640625" defaultRowHeight="15"/>
  <cols>
    <col min="1" max="2" width="9.1640625" style="2"/>
    <col min="3" max="3" width="15.83203125" style="2" customWidth="1"/>
    <col min="4" max="7" width="9.1640625" style="2"/>
    <col min="8" max="8" width="16" style="2" customWidth="1"/>
    <col min="9" max="9" width="17.33203125" style="2" customWidth="1"/>
    <col min="10" max="10" width="9.1640625" style="2"/>
    <col min="11" max="11" width="26" style="2" customWidth="1"/>
    <col min="12" max="12" width="11.1640625" style="2" customWidth="1"/>
    <col min="13" max="13" width="17.83203125" style="2" customWidth="1"/>
    <col min="14" max="15" width="9.1640625" style="2"/>
    <col min="16" max="16" width="16.6640625" style="2" customWidth="1"/>
    <col min="17" max="16384" width="9.1640625" style="2"/>
  </cols>
  <sheetData>
    <row r="1" spans="1:17" ht="32.25" customHeight="1" thickBot="1">
      <c r="A1" s="65" t="s">
        <v>0</v>
      </c>
      <c r="B1" s="66"/>
      <c r="C1" s="66"/>
      <c r="D1" s="66"/>
      <c r="E1" s="66"/>
      <c r="F1" s="1"/>
      <c r="G1" s="65" t="s">
        <v>1</v>
      </c>
      <c r="H1" s="66"/>
      <c r="I1" s="66"/>
      <c r="K1" s="67" t="s">
        <v>2</v>
      </c>
      <c r="L1" s="68"/>
      <c r="M1" s="68"/>
      <c r="N1" s="68"/>
      <c r="O1" s="68"/>
      <c r="P1" s="69"/>
    </row>
    <row r="2" spans="1:17">
      <c r="A2" s="1"/>
      <c r="B2" s="1"/>
      <c r="C2" s="1"/>
      <c r="D2" s="1"/>
      <c r="E2" s="1"/>
      <c r="F2" s="1"/>
      <c r="G2" s="1"/>
      <c r="H2" s="3" t="s">
        <v>3</v>
      </c>
      <c r="I2" s="3" t="s">
        <v>49</v>
      </c>
      <c r="K2" s="1"/>
      <c r="L2" s="1"/>
      <c r="M2" s="1"/>
      <c r="N2" s="1"/>
      <c r="O2" s="4"/>
      <c r="P2" s="4"/>
    </row>
    <row r="3" spans="1:17">
      <c r="A3" s="1"/>
      <c r="B3" s="5"/>
      <c r="C3" s="5"/>
      <c r="D3" s="3" t="s">
        <v>4</v>
      </c>
      <c r="E3" s="3" t="s">
        <v>5</v>
      </c>
      <c r="F3" s="5"/>
      <c r="G3" s="3" t="s">
        <v>6</v>
      </c>
      <c r="H3" s="3" t="s">
        <v>7</v>
      </c>
      <c r="I3" s="5"/>
      <c r="J3" s="6"/>
      <c r="K3" s="5" t="s">
        <v>8</v>
      </c>
      <c r="L3" s="5"/>
      <c r="M3" s="5"/>
      <c r="N3" s="5"/>
      <c r="O3" s="7"/>
      <c r="P3" s="7"/>
      <c r="Q3" s="6"/>
    </row>
    <row r="4" spans="1:17">
      <c r="A4" s="1"/>
      <c r="B4" s="5"/>
      <c r="C4" s="5"/>
      <c r="D4" s="3"/>
      <c r="E4" s="3"/>
      <c r="F4" s="5"/>
      <c r="G4" s="3"/>
      <c r="H4" s="3"/>
      <c r="I4" s="5"/>
      <c r="J4" s="6"/>
      <c r="K4" s="5"/>
      <c r="L4" s="5"/>
      <c r="M4" s="5"/>
      <c r="N4" s="5"/>
      <c r="O4" s="7"/>
      <c r="P4" s="7"/>
      <c r="Q4" s="6"/>
    </row>
    <row r="5" spans="1:17" ht="16" thickBot="1">
      <c r="A5" s="1"/>
      <c r="B5" s="5"/>
      <c r="C5" s="5"/>
      <c r="D5" s="5"/>
      <c r="E5" s="5"/>
      <c r="F5" s="8"/>
      <c r="G5" s="5"/>
      <c r="H5" s="9">
        <f>AVERAGE(G6,G11,G16,G21,G26)</f>
        <v>0.34362471332672589</v>
      </c>
      <c r="I5" s="5">
        <f>AVERAGE(G8,G13,G18,G23,G28)</f>
        <v>0.19851886901870802</v>
      </c>
      <c r="J5" s="6"/>
      <c r="K5" s="5"/>
      <c r="L5" s="5"/>
      <c r="M5" s="5"/>
      <c r="N5" s="5"/>
      <c r="O5" s="7"/>
      <c r="P5" s="7"/>
      <c r="Q5" s="6"/>
    </row>
    <row r="6" spans="1:17" ht="16" thickBot="1">
      <c r="A6" s="63" t="s">
        <v>9</v>
      </c>
      <c r="B6" s="63" t="s">
        <v>10</v>
      </c>
      <c r="C6" s="10" t="s">
        <v>11</v>
      </c>
      <c r="D6" s="11">
        <v>9331.723</v>
      </c>
      <c r="E6" s="12">
        <v>26454.442949999997</v>
      </c>
      <c r="F6" s="8"/>
      <c r="G6" s="11">
        <f>D6/E6</f>
        <v>0.35274690975868767</v>
      </c>
      <c r="H6" s="13">
        <f>G6/H5</f>
        <v>1.0265469742954378</v>
      </c>
      <c r="I6" s="14"/>
      <c r="J6" s="6"/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  <c r="P6" s="15" t="s">
        <v>17</v>
      </c>
      <c r="Q6" s="6"/>
    </row>
    <row r="7" spans="1:17" ht="16" thickBot="1">
      <c r="A7" s="70"/>
      <c r="B7" s="71"/>
      <c r="C7" s="16" t="s">
        <v>18</v>
      </c>
      <c r="D7" s="17">
        <v>23805.190999999999</v>
      </c>
      <c r="E7" s="18">
        <v>33729.44328</v>
      </c>
      <c r="F7" s="8"/>
      <c r="G7" s="17">
        <f t="shared" ref="G7:G9" si="0">D7/E7</f>
        <v>0.70576886794082894</v>
      </c>
      <c r="H7" s="72"/>
      <c r="I7" s="19">
        <f>G7/G6</f>
        <v>2.0007797330489492</v>
      </c>
      <c r="J7" s="6"/>
      <c r="K7" s="20" t="s">
        <v>19</v>
      </c>
      <c r="L7" s="21">
        <v>-1.1240000000000001</v>
      </c>
      <c r="M7" s="21" t="s">
        <v>20</v>
      </c>
      <c r="N7" s="22" t="s">
        <v>21</v>
      </c>
      <c r="O7" s="22" t="s">
        <v>22</v>
      </c>
      <c r="P7" s="22">
        <v>4.0000000000000001E-3</v>
      </c>
      <c r="Q7" s="6"/>
    </row>
    <row r="8" spans="1:17">
      <c r="A8" s="70"/>
      <c r="B8" s="63" t="s">
        <v>23</v>
      </c>
      <c r="C8" s="10" t="s">
        <v>24</v>
      </c>
      <c r="D8" s="11">
        <v>1397.577</v>
      </c>
      <c r="E8" s="12">
        <v>35142.543539999999</v>
      </c>
      <c r="F8" s="8"/>
      <c r="G8" s="11">
        <f t="shared" si="0"/>
        <v>3.9768806102758264E-2</v>
      </c>
      <c r="H8" s="72"/>
      <c r="I8" s="19">
        <f>G8/G6</f>
        <v>0.11274033876005859</v>
      </c>
      <c r="J8" s="6"/>
      <c r="K8" s="20" t="s">
        <v>25</v>
      </c>
      <c r="L8" s="21">
        <v>0.42020000000000002</v>
      </c>
      <c r="M8" s="21" t="s">
        <v>26</v>
      </c>
      <c r="N8" s="23" t="s">
        <v>27</v>
      </c>
      <c r="O8" s="23" t="s">
        <v>28</v>
      </c>
      <c r="P8" s="23">
        <v>0.43819999999999998</v>
      </c>
      <c r="Q8" s="6"/>
    </row>
    <row r="9" spans="1:17" ht="16" thickBot="1">
      <c r="A9" s="64"/>
      <c r="B9" s="64"/>
      <c r="C9" s="16" t="s">
        <v>18</v>
      </c>
      <c r="D9" s="17">
        <v>8085.2079999999996</v>
      </c>
      <c r="E9" s="18">
        <v>30235.480469999999</v>
      </c>
      <c r="F9" s="8"/>
      <c r="G9" s="17">
        <f t="shared" si="0"/>
        <v>0.26740795496940223</v>
      </c>
      <c r="H9" s="73"/>
      <c r="I9" s="18">
        <f>G9/G6</f>
        <v>0.7580731328088306</v>
      </c>
      <c r="J9" s="6"/>
      <c r="K9" s="20" t="s">
        <v>29</v>
      </c>
      <c r="L9" s="21">
        <v>1.0509999999999999</v>
      </c>
      <c r="M9" s="21" t="s">
        <v>30</v>
      </c>
      <c r="N9" s="22" t="s">
        <v>21</v>
      </c>
      <c r="O9" s="22" t="s">
        <v>22</v>
      </c>
      <c r="P9" s="22">
        <v>6.8999999999999999E-3</v>
      </c>
      <c r="Q9" s="6"/>
    </row>
    <row r="10" spans="1:17" ht="16" thickBot="1">
      <c r="A10" s="24"/>
      <c r="B10" s="5"/>
      <c r="C10" s="5"/>
      <c r="D10" s="1"/>
      <c r="E10" s="1"/>
      <c r="F10" s="8"/>
      <c r="G10" s="5"/>
      <c r="H10" s="5"/>
      <c r="I10" s="5"/>
      <c r="J10" s="6"/>
      <c r="K10" s="25" t="s">
        <v>31</v>
      </c>
      <c r="L10" s="26">
        <v>-0.49340000000000001</v>
      </c>
      <c r="M10" s="26" t="s">
        <v>32</v>
      </c>
      <c r="N10" s="26" t="s">
        <v>27</v>
      </c>
      <c r="O10" s="26" t="s">
        <v>28</v>
      </c>
      <c r="P10" s="26">
        <v>0.3054</v>
      </c>
      <c r="Q10" s="6"/>
    </row>
    <row r="11" spans="1:17">
      <c r="A11" s="63" t="s">
        <v>33</v>
      </c>
      <c r="B11" s="63" t="s">
        <v>10</v>
      </c>
      <c r="C11" s="10" t="s">
        <v>11</v>
      </c>
      <c r="D11" s="11">
        <v>9779.2579999999998</v>
      </c>
      <c r="E11" s="12">
        <v>27021.454000000002</v>
      </c>
      <c r="F11" s="5"/>
      <c r="G11" s="11">
        <f>D11/E11</f>
        <v>0.36190717198267713</v>
      </c>
      <c r="H11" s="27">
        <f>G11/H5</f>
        <v>1.0532047258154213</v>
      </c>
      <c r="I11" s="14"/>
      <c r="J11" s="6"/>
      <c r="K11" s="5"/>
      <c r="L11" s="4"/>
      <c r="M11" s="4"/>
      <c r="N11" s="5"/>
      <c r="O11" s="7"/>
      <c r="P11" s="7"/>
      <c r="Q11" s="6"/>
    </row>
    <row r="12" spans="1:17" ht="16" thickBot="1">
      <c r="A12" s="70"/>
      <c r="B12" s="71"/>
      <c r="C12" s="16" t="s">
        <v>18</v>
      </c>
      <c r="D12" s="17">
        <v>15730.370999999999</v>
      </c>
      <c r="E12" s="18">
        <v>24313.927</v>
      </c>
      <c r="F12" s="5"/>
      <c r="G12" s="17">
        <f t="shared" ref="G12:G14" si="1">D12/E12</f>
        <v>0.64696957426910096</v>
      </c>
      <c r="H12" s="28"/>
      <c r="I12" s="19">
        <f>G12/G11</f>
        <v>1.7876671819592138</v>
      </c>
      <c r="J12" s="6"/>
      <c r="K12" s="5"/>
      <c r="L12" s="4"/>
      <c r="M12" s="5"/>
      <c r="N12" s="5"/>
      <c r="O12" s="7"/>
      <c r="P12" s="7"/>
      <c r="Q12" s="6"/>
    </row>
    <row r="13" spans="1:17">
      <c r="A13" s="70"/>
      <c r="B13" s="63" t="s">
        <v>23</v>
      </c>
      <c r="C13" s="10" t="s">
        <v>24</v>
      </c>
      <c r="D13" s="11">
        <v>7331.3879999999999</v>
      </c>
      <c r="E13" s="12">
        <v>32611.434000000001</v>
      </c>
      <c r="F13" s="5"/>
      <c r="G13" s="11">
        <f t="shared" si="1"/>
        <v>0.2248103533257691</v>
      </c>
      <c r="H13" s="28"/>
      <c r="I13" s="19">
        <f>G13/G11</f>
        <v>0.62118236589279241</v>
      </c>
      <c r="J13" s="6"/>
      <c r="K13" s="5"/>
      <c r="L13" s="4"/>
      <c r="M13" s="5"/>
      <c r="N13" s="5"/>
      <c r="O13" s="7"/>
      <c r="P13" s="7"/>
      <c r="Q13" s="6"/>
    </row>
    <row r="14" spans="1:17" ht="16" thickBot="1">
      <c r="A14" s="64"/>
      <c r="B14" s="64"/>
      <c r="C14" s="16" t="s">
        <v>18</v>
      </c>
      <c r="D14" s="17">
        <v>11141.522000000001</v>
      </c>
      <c r="E14" s="18">
        <v>25598.434000000001</v>
      </c>
      <c r="F14" s="5"/>
      <c r="G14" s="17">
        <f t="shared" si="1"/>
        <v>0.43524232771426569</v>
      </c>
      <c r="H14" s="29"/>
      <c r="I14" s="18">
        <f>G14/G11</f>
        <v>1.2026352650869787</v>
      </c>
      <c r="J14" s="6"/>
      <c r="K14" s="5"/>
      <c r="L14" s="4"/>
      <c r="M14" s="5"/>
      <c r="N14" s="5"/>
      <c r="O14" s="7"/>
      <c r="P14" s="7"/>
      <c r="Q14" s="6"/>
    </row>
    <row r="15" spans="1:17" ht="16" thickBot="1">
      <c r="A15" s="24"/>
      <c r="B15" s="5"/>
      <c r="C15" s="5"/>
      <c r="D15" s="5"/>
      <c r="E15" s="5"/>
      <c r="F15" s="5"/>
      <c r="G15" s="5"/>
      <c r="H15" s="5"/>
      <c r="I15" s="5"/>
      <c r="J15" s="6"/>
      <c r="K15" s="5"/>
      <c r="L15" s="7"/>
      <c r="M15" s="7"/>
      <c r="N15" s="6"/>
    </row>
    <row r="16" spans="1:17">
      <c r="A16" s="63" t="s">
        <v>34</v>
      </c>
      <c r="B16" s="63" t="s">
        <v>10</v>
      </c>
      <c r="C16" s="10" t="s">
        <v>11</v>
      </c>
      <c r="D16" s="11">
        <v>5668.1869999999999</v>
      </c>
      <c r="E16" s="12">
        <v>16768.572</v>
      </c>
      <c r="F16" s="5"/>
      <c r="G16" s="11">
        <f>D16/E16</f>
        <v>0.33802443046432334</v>
      </c>
      <c r="H16" s="27">
        <f>G16/H5</f>
        <v>0.98370232801888824</v>
      </c>
      <c r="I16" s="14"/>
      <c r="J16" s="6"/>
      <c r="K16" s="5"/>
      <c r="L16" s="7"/>
      <c r="M16" s="7"/>
      <c r="N16" s="6"/>
    </row>
    <row r="17" spans="1:17" ht="16" thickBot="1">
      <c r="A17" s="70"/>
      <c r="B17" s="71"/>
      <c r="C17" s="16" t="s">
        <v>18</v>
      </c>
      <c r="D17" s="17">
        <v>8832.6849999999995</v>
      </c>
      <c r="E17" s="18">
        <v>16172.692999999999</v>
      </c>
      <c r="F17" s="5"/>
      <c r="G17" s="17">
        <f t="shared" ref="G17:G19" si="2">D17/E17</f>
        <v>0.54614806575503538</v>
      </c>
      <c r="H17" s="61"/>
      <c r="I17" s="19">
        <f>G17/G16</f>
        <v>1.6157058973661325</v>
      </c>
      <c r="J17" s="6"/>
      <c r="K17" s="5"/>
      <c r="L17" s="7"/>
      <c r="M17" s="7"/>
      <c r="N17" s="6"/>
    </row>
    <row r="18" spans="1:17">
      <c r="A18" s="70"/>
      <c r="B18" s="63" t="s">
        <v>23</v>
      </c>
      <c r="C18" s="10" t="s">
        <v>24</v>
      </c>
      <c r="D18" s="31">
        <v>4528.924</v>
      </c>
      <c r="E18" s="19">
        <v>9314.7309999999998</v>
      </c>
      <c r="F18" s="5"/>
      <c r="G18" s="11">
        <f t="shared" si="2"/>
        <v>0.48621092761562307</v>
      </c>
      <c r="H18" s="61"/>
      <c r="I18" s="19">
        <f>G18/G16</f>
        <v>1.4383899026107227</v>
      </c>
      <c r="J18" s="6"/>
      <c r="K18" s="5"/>
      <c r="L18" s="7"/>
      <c r="M18" s="7"/>
      <c r="N18" s="6"/>
    </row>
    <row r="19" spans="1:17" ht="16" thickBot="1">
      <c r="A19" s="64"/>
      <c r="B19" s="64"/>
      <c r="C19" s="16" t="s">
        <v>18</v>
      </c>
      <c r="D19" s="17">
        <v>8241.8029999999999</v>
      </c>
      <c r="E19" s="18">
        <v>13526.550999999999</v>
      </c>
      <c r="F19" s="5"/>
      <c r="G19" s="17">
        <f t="shared" si="2"/>
        <v>0.60930557981853617</v>
      </c>
      <c r="H19" s="62"/>
      <c r="I19" s="18">
        <f>G19/G16</f>
        <v>1.8025489429316415</v>
      </c>
      <c r="J19" s="6"/>
      <c r="K19" s="5"/>
      <c r="L19" s="7"/>
      <c r="M19" s="7"/>
      <c r="N19" s="6"/>
    </row>
    <row r="20" spans="1:17" ht="16" thickBot="1"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</row>
    <row r="21" spans="1:17">
      <c r="A21" s="63" t="s">
        <v>35</v>
      </c>
      <c r="B21" s="63" t="s">
        <v>10</v>
      </c>
      <c r="C21" s="10" t="s">
        <v>11</v>
      </c>
      <c r="D21" s="11">
        <v>5767.8230000000003</v>
      </c>
      <c r="E21" s="12">
        <v>17301.852380952379</v>
      </c>
      <c r="F21" s="5"/>
      <c r="G21" s="11">
        <f>D21/E21</f>
        <v>0.3333644787277113</v>
      </c>
      <c r="H21" s="27">
        <f>G21/H5</f>
        <v>0.9701411621426107</v>
      </c>
      <c r="I21" s="14"/>
      <c r="J21" s="6"/>
      <c r="K21" s="5"/>
      <c r="L21" s="5"/>
      <c r="M21" s="5"/>
      <c r="N21" s="5"/>
      <c r="O21" s="6"/>
      <c r="P21" s="6"/>
      <c r="Q21" s="6"/>
    </row>
    <row r="22" spans="1:17" ht="16" thickBot="1">
      <c r="A22" s="70"/>
      <c r="B22" s="71"/>
      <c r="C22" s="16" t="s">
        <v>18</v>
      </c>
      <c r="D22" s="17">
        <v>17140.179</v>
      </c>
      <c r="E22" s="18">
        <v>19834.233333333334</v>
      </c>
      <c r="F22" s="5"/>
      <c r="G22" s="17">
        <f t="shared" ref="G22:G24" si="3">D22/E22</f>
        <v>0.86417149137770222</v>
      </c>
      <c r="H22" s="61"/>
      <c r="I22" s="19">
        <f>G22/G21</f>
        <v>2.5922722621072913</v>
      </c>
      <c r="J22" s="6"/>
      <c r="K22" s="5"/>
      <c r="L22" s="30"/>
      <c r="M22" s="5"/>
      <c r="N22" s="5"/>
      <c r="O22" s="6"/>
      <c r="P22" s="6"/>
      <c r="Q22" s="6"/>
    </row>
    <row r="23" spans="1:17">
      <c r="A23" s="70"/>
      <c r="B23" s="63" t="s">
        <v>23</v>
      </c>
      <c r="C23" s="10" t="s">
        <v>24</v>
      </c>
      <c r="D23" s="31">
        <v>2442.79</v>
      </c>
      <c r="E23" s="19">
        <v>17188.798095238097</v>
      </c>
      <c r="F23" s="5"/>
      <c r="G23" s="11">
        <f t="shared" si="3"/>
        <v>0.14211523030669254</v>
      </c>
      <c r="H23" s="61"/>
      <c r="I23" s="19">
        <f>G23/G21</f>
        <v>0.42630585852780917</v>
      </c>
      <c r="J23" s="6"/>
      <c r="K23" s="5"/>
      <c r="L23" s="30"/>
      <c r="M23" s="5"/>
      <c r="N23" s="5"/>
      <c r="O23" s="6"/>
      <c r="P23" s="6"/>
      <c r="Q23" s="6"/>
    </row>
    <row r="24" spans="1:17" ht="16" thickBot="1">
      <c r="A24" s="64"/>
      <c r="B24" s="64"/>
      <c r="C24" s="16" t="s">
        <v>18</v>
      </c>
      <c r="D24" s="17">
        <v>2772.8609999999999</v>
      </c>
      <c r="E24" s="18">
        <v>18950.654285714285</v>
      </c>
      <c r="F24" s="5"/>
      <c r="G24" s="17">
        <f t="shared" si="3"/>
        <v>0.14632006674778963</v>
      </c>
      <c r="H24" s="62"/>
      <c r="I24" s="18">
        <f>G24/G21</f>
        <v>0.4389191893096156</v>
      </c>
      <c r="J24" s="6"/>
      <c r="K24" s="6"/>
      <c r="L24" s="30"/>
      <c r="M24" s="6"/>
      <c r="N24" s="6"/>
      <c r="O24" s="6"/>
      <c r="P24" s="6"/>
      <c r="Q24" s="6"/>
    </row>
    <row r="25" spans="1:17" ht="16" thickBo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63" t="s">
        <v>36</v>
      </c>
      <c r="B26" s="63" t="s">
        <v>10</v>
      </c>
      <c r="C26" s="10" t="s">
        <v>11</v>
      </c>
      <c r="D26" s="11">
        <v>4480.3879999999999</v>
      </c>
      <c r="E26" s="12">
        <v>13491.8701298701</v>
      </c>
      <c r="F26" s="5"/>
      <c r="G26" s="11">
        <f>D26/E26</f>
        <v>0.33208057570023003</v>
      </c>
      <c r="H26" s="27">
        <f>G26/H5</f>
        <v>0.96640480972764187</v>
      </c>
      <c r="I26" s="14"/>
      <c r="J26" s="6"/>
      <c r="K26" s="6"/>
      <c r="L26" s="6"/>
      <c r="M26" s="6"/>
      <c r="N26" s="6"/>
      <c r="O26" s="6"/>
      <c r="P26" s="6"/>
      <c r="Q26" s="6"/>
    </row>
    <row r="27" spans="1:17" ht="16" thickBot="1">
      <c r="A27" s="70"/>
      <c r="B27" s="71"/>
      <c r="C27" s="16" t="s">
        <v>18</v>
      </c>
      <c r="D27" s="17">
        <v>11709.037</v>
      </c>
      <c r="E27" s="18">
        <v>13442.060389610391</v>
      </c>
      <c r="F27" s="5"/>
      <c r="G27" s="17">
        <f t="shared" ref="G27:G29" si="4">D27/E27</f>
        <v>0.87107457194955951</v>
      </c>
      <c r="H27" s="61"/>
      <c r="I27" s="19">
        <f>G27/G26</f>
        <v>2.623081973743266</v>
      </c>
      <c r="J27" s="6"/>
      <c r="K27" s="6"/>
      <c r="L27" s="6"/>
      <c r="M27" s="6"/>
      <c r="N27" s="6"/>
      <c r="O27" s="6"/>
      <c r="P27" s="6"/>
      <c r="Q27" s="6"/>
    </row>
    <row r="28" spans="1:17">
      <c r="A28" s="70"/>
      <c r="B28" s="63" t="s">
        <v>23</v>
      </c>
      <c r="C28" s="10" t="s">
        <v>24</v>
      </c>
      <c r="D28" s="31">
        <v>1110.749</v>
      </c>
      <c r="E28" s="19">
        <v>11142.138961038961</v>
      </c>
      <c r="F28" s="5"/>
      <c r="G28" s="11">
        <f t="shared" si="4"/>
        <v>9.9689027742697167E-2</v>
      </c>
      <c r="H28" s="61"/>
      <c r="I28" s="19">
        <f>G28/G26</f>
        <v>0.30019529908514342</v>
      </c>
      <c r="J28" s="6"/>
      <c r="Q28" s="6"/>
    </row>
    <row r="29" spans="1:17" ht="16" thickBot="1">
      <c r="A29" s="64"/>
      <c r="B29" s="64"/>
      <c r="C29" s="16" t="s">
        <v>18</v>
      </c>
      <c r="D29" s="17">
        <v>4610.0240000000003</v>
      </c>
      <c r="E29" s="18">
        <v>11927.625324675326</v>
      </c>
      <c r="F29" s="5"/>
      <c r="G29" s="17">
        <f t="shared" si="4"/>
        <v>0.38649973272240479</v>
      </c>
      <c r="H29" s="62"/>
      <c r="I29" s="18">
        <f>G29/G26</f>
        <v>1.1638733518436775</v>
      </c>
      <c r="J29" s="6"/>
      <c r="Q29" s="6"/>
    </row>
    <row r="30" spans="1:17">
      <c r="B30" s="6"/>
      <c r="C30" s="6"/>
      <c r="D30" s="6"/>
      <c r="E30" s="6"/>
      <c r="F30" s="6"/>
      <c r="G30" s="6"/>
      <c r="H30" s="6"/>
      <c r="I30" s="6"/>
      <c r="J30" s="6"/>
      <c r="Q30" s="6"/>
    </row>
    <row r="31" spans="1:17">
      <c r="H31" s="5" t="s">
        <v>37</v>
      </c>
    </row>
  </sheetData>
  <mergeCells count="22">
    <mergeCell ref="A21:A24"/>
    <mergeCell ref="B21:B22"/>
    <mergeCell ref="H22:H24"/>
    <mergeCell ref="B23:B24"/>
    <mergeCell ref="A26:A29"/>
    <mergeCell ref="B26:B27"/>
    <mergeCell ref="H27:H29"/>
    <mergeCell ref="B28:B29"/>
    <mergeCell ref="H17:H19"/>
    <mergeCell ref="B18:B19"/>
    <mergeCell ref="A1:E1"/>
    <mergeCell ref="G1:I1"/>
    <mergeCell ref="K1:P1"/>
    <mergeCell ref="A6:A9"/>
    <mergeCell ref="B6:B7"/>
    <mergeCell ref="H7:H9"/>
    <mergeCell ref="B8:B9"/>
    <mergeCell ref="A11:A14"/>
    <mergeCell ref="B11:B12"/>
    <mergeCell ref="B13:B14"/>
    <mergeCell ref="A16:A19"/>
    <mergeCell ref="B16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tabSelected="1" workbookViewId="0">
      <selection activeCell="L24" sqref="L24"/>
    </sheetView>
  </sheetViews>
  <sheetFormatPr baseColWidth="10" defaultColWidth="8.83203125" defaultRowHeight="15"/>
  <cols>
    <col min="8" max="8" width="16" customWidth="1"/>
    <col min="9" max="9" width="17.33203125" customWidth="1"/>
    <col min="11" max="11" width="26" customWidth="1"/>
    <col min="12" max="12" width="11.1640625" customWidth="1"/>
    <col min="13" max="13" width="17.83203125" customWidth="1"/>
    <col min="16" max="16" width="16.6640625" customWidth="1"/>
  </cols>
  <sheetData>
    <row r="1" spans="1:17" ht="33" customHeight="1" thickBot="1">
      <c r="A1" s="78" t="s">
        <v>0</v>
      </c>
      <c r="B1" s="79"/>
      <c r="C1" s="79"/>
      <c r="D1" s="79"/>
      <c r="E1" s="79"/>
      <c r="F1" s="32"/>
      <c r="G1" s="78" t="s">
        <v>1</v>
      </c>
      <c r="H1" s="79"/>
      <c r="I1" s="79"/>
      <c r="J1" s="32"/>
      <c r="K1" s="80" t="s">
        <v>2</v>
      </c>
      <c r="L1" s="81"/>
      <c r="M1" s="81"/>
      <c r="N1" s="81"/>
      <c r="O1" s="81"/>
      <c r="P1" s="82"/>
    </row>
    <row r="2" spans="1:17">
      <c r="A2" s="33"/>
      <c r="B2" s="33"/>
      <c r="C2" s="33"/>
      <c r="D2" s="33"/>
      <c r="E2" s="33"/>
      <c r="F2" s="33"/>
      <c r="G2" s="33"/>
      <c r="H2" s="34" t="s">
        <v>3</v>
      </c>
      <c r="I2" s="34" t="s">
        <v>38</v>
      </c>
      <c r="J2" s="35"/>
      <c r="K2" s="33"/>
      <c r="L2" s="33"/>
      <c r="M2" s="33"/>
      <c r="N2" s="33"/>
      <c r="O2" s="35"/>
      <c r="P2" s="35"/>
    </row>
    <row r="3" spans="1:17">
      <c r="A3" s="33"/>
      <c r="B3" s="36"/>
      <c r="C3" s="36"/>
      <c r="D3" s="34" t="s">
        <v>4</v>
      </c>
      <c r="E3" s="34" t="s">
        <v>5</v>
      </c>
      <c r="F3" s="36"/>
      <c r="G3" s="34" t="s">
        <v>6</v>
      </c>
      <c r="H3" s="34" t="s">
        <v>7</v>
      </c>
      <c r="I3" s="36"/>
      <c r="J3" s="37"/>
      <c r="K3" s="36" t="s">
        <v>8</v>
      </c>
      <c r="L3" s="36"/>
      <c r="M3" s="36"/>
      <c r="N3" s="36"/>
      <c r="O3" s="37"/>
      <c r="P3" s="37"/>
      <c r="Q3" s="38"/>
    </row>
    <row r="4" spans="1:17" ht="16" thickBot="1">
      <c r="A4" s="33"/>
      <c r="B4" s="36"/>
      <c r="C4" s="36"/>
      <c r="D4" s="36"/>
      <c r="E4" s="36"/>
      <c r="F4" s="39"/>
      <c r="G4" s="36"/>
      <c r="H4" s="40">
        <f>AVERAGE(G5,G10,G15)</f>
        <v>0.37150322037226019</v>
      </c>
      <c r="I4" s="36"/>
      <c r="J4" s="37"/>
      <c r="K4" s="36"/>
      <c r="L4" s="36"/>
      <c r="M4" s="36"/>
      <c r="N4" s="36"/>
      <c r="O4" s="37"/>
      <c r="P4" s="37"/>
      <c r="Q4" s="38"/>
    </row>
    <row r="5" spans="1:17" ht="16" thickBot="1">
      <c r="A5" s="83" t="s">
        <v>9</v>
      </c>
      <c r="B5" s="83" t="s">
        <v>10</v>
      </c>
      <c r="C5" s="41" t="s">
        <v>24</v>
      </c>
      <c r="D5" s="42">
        <v>4041.2249999999999</v>
      </c>
      <c r="E5" s="43">
        <v>9301.9950000000008</v>
      </c>
      <c r="F5" s="39"/>
      <c r="G5" s="42">
        <f>D5/E5</f>
        <v>0.43444712666476382</v>
      </c>
      <c r="H5" s="44">
        <f>G5/H4</f>
        <v>1.1694303113427429</v>
      </c>
      <c r="I5" s="45"/>
      <c r="J5" s="37"/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38"/>
    </row>
    <row r="6" spans="1:17" ht="16" thickBot="1">
      <c r="A6" s="84"/>
      <c r="B6" s="86"/>
      <c r="C6" s="47" t="s">
        <v>39</v>
      </c>
      <c r="D6" s="48">
        <v>5044.9979999999996</v>
      </c>
      <c r="E6" s="49">
        <v>8500.6309999999994</v>
      </c>
      <c r="F6" s="39"/>
      <c r="G6" s="48">
        <f t="shared" ref="G6:G8" si="0">D6/E6</f>
        <v>0.59348511892823019</v>
      </c>
      <c r="H6" s="87"/>
      <c r="I6" s="50">
        <f>G6/G5</f>
        <v>1.3660698448724837</v>
      </c>
      <c r="J6" s="37"/>
      <c r="K6" s="51" t="s">
        <v>40</v>
      </c>
      <c r="L6" s="51">
        <v>-0.55930000000000002</v>
      </c>
      <c r="M6" s="51" t="s">
        <v>41</v>
      </c>
      <c r="N6" s="52" t="s">
        <v>21</v>
      </c>
      <c r="O6" s="52" t="s">
        <v>42</v>
      </c>
      <c r="P6" s="52">
        <v>2.23E-2</v>
      </c>
      <c r="Q6" s="38"/>
    </row>
    <row r="7" spans="1:17">
      <c r="A7" s="84"/>
      <c r="B7" s="83" t="s">
        <v>23</v>
      </c>
      <c r="C7" s="41" t="s">
        <v>24</v>
      </c>
      <c r="D7" s="42">
        <v>1811.79</v>
      </c>
      <c r="E7" s="43">
        <v>10432.075000000001</v>
      </c>
      <c r="F7" s="39"/>
      <c r="G7" s="42">
        <f t="shared" si="0"/>
        <v>0.17367494002870951</v>
      </c>
      <c r="H7" s="87"/>
      <c r="I7" s="50">
        <f>G7/G5</f>
        <v>0.39976082098184479</v>
      </c>
      <c r="J7" s="37"/>
      <c r="K7" s="51" t="s">
        <v>43</v>
      </c>
      <c r="L7" s="51">
        <v>0.47939999999999999</v>
      </c>
      <c r="M7" s="51" t="s">
        <v>44</v>
      </c>
      <c r="N7" s="53" t="s">
        <v>21</v>
      </c>
      <c r="O7" s="53" t="s">
        <v>42</v>
      </c>
      <c r="P7" s="53">
        <v>4.7199999999999999E-2</v>
      </c>
      <c r="Q7" s="38"/>
    </row>
    <row r="8" spans="1:17" ht="16" thickBot="1">
      <c r="A8" s="85"/>
      <c r="B8" s="85"/>
      <c r="C8" s="47" t="s">
        <v>39</v>
      </c>
      <c r="D8" s="48">
        <v>2962.9119999999998</v>
      </c>
      <c r="E8" s="49">
        <v>9301.9950000000008</v>
      </c>
      <c r="F8" s="39"/>
      <c r="G8" s="48">
        <f t="shared" si="0"/>
        <v>0.31852435955942782</v>
      </c>
      <c r="H8" s="88"/>
      <c r="I8" s="49">
        <f>G8/G5</f>
        <v>0.73317174866531809</v>
      </c>
      <c r="J8" s="37"/>
      <c r="K8" s="51" t="s">
        <v>45</v>
      </c>
      <c r="L8" s="51">
        <v>0.73080000000000001</v>
      </c>
      <c r="M8" s="51" t="s">
        <v>46</v>
      </c>
      <c r="N8" s="52" t="s">
        <v>21</v>
      </c>
      <c r="O8" s="52" t="s">
        <v>22</v>
      </c>
      <c r="P8" s="52">
        <v>4.8999999999999998E-3</v>
      </c>
      <c r="Q8" s="38"/>
    </row>
    <row r="9" spans="1:17" ht="16" thickBot="1">
      <c r="A9" s="54"/>
      <c r="B9" s="36"/>
      <c r="C9" s="36"/>
      <c r="D9" s="33"/>
      <c r="E9" s="33"/>
      <c r="F9" s="39"/>
      <c r="G9" s="36"/>
      <c r="H9" s="36"/>
      <c r="I9" s="36"/>
      <c r="J9" s="37"/>
      <c r="K9" s="55" t="s">
        <v>47</v>
      </c>
      <c r="L9" s="55">
        <v>-0.30790000000000001</v>
      </c>
      <c r="M9" s="55" t="s">
        <v>48</v>
      </c>
      <c r="N9" s="55" t="s">
        <v>27</v>
      </c>
      <c r="O9" s="55" t="s">
        <v>28</v>
      </c>
      <c r="P9" s="55">
        <v>0.2369</v>
      </c>
      <c r="Q9" s="38"/>
    </row>
    <row r="10" spans="1:17">
      <c r="A10" s="83" t="s">
        <v>33</v>
      </c>
      <c r="B10" s="89" t="s">
        <v>10</v>
      </c>
      <c r="C10" s="41" t="s">
        <v>24</v>
      </c>
      <c r="D10" s="42">
        <v>2582.8609999999999</v>
      </c>
      <c r="E10" s="43">
        <v>7935.0712499999991</v>
      </c>
      <c r="F10" s="36"/>
      <c r="G10" s="42">
        <f>D10/E10</f>
        <v>0.32549940871671446</v>
      </c>
      <c r="H10" s="56">
        <f>G10/H4</f>
        <v>0.87616847140800502</v>
      </c>
      <c r="I10" s="45"/>
      <c r="J10" s="37"/>
      <c r="K10" s="36"/>
      <c r="L10" s="35"/>
      <c r="M10" s="35"/>
      <c r="N10" s="36"/>
      <c r="O10" s="37"/>
      <c r="P10" s="37"/>
      <c r="Q10" s="38"/>
    </row>
    <row r="11" spans="1:17" ht="16" thickBot="1">
      <c r="A11" s="84"/>
      <c r="B11" s="90"/>
      <c r="C11" s="47" t="s">
        <v>39</v>
      </c>
      <c r="D11" s="48">
        <v>4613.8609999999999</v>
      </c>
      <c r="E11" s="49">
        <v>8051.5792500000007</v>
      </c>
      <c r="F11" s="36"/>
      <c r="G11" s="48">
        <f t="shared" ref="G11:G13" si="1">D11/E11</f>
        <v>0.57303801611342264</v>
      </c>
      <c r="H11" s="57"/>
      <c r="I11" s="50">
        <f>G11/G10</f>
        <v>1.7604886545650951</v>
      </c>
      <c r="J11" s="37"/>
      <c r="K11" s="36"/>
      <c r="L11" s="35"/>
      <c r="M11" s="36"/>
      <c r="N11" s="36"/>
      <c r="O11" s="37"/>
      <c r="P11" s="37"/>
      <c r="Q11" s="38"/>
    </row>
    <row r="12" spans="1:17">
      <c r="A12" s="84"/>
      <c r="B12" s="89" t="s">
        <v>23</v>
      </c>
      <c r="C12" s="41" t="s">
        <v>24</v>
      </c>
      <c r="D12" s="42">
        <v>1044.8910000000001</v>
      </c>
      <c r="E12" s="43">
        <v>7631.3969999999999</v>
      </c>
      <c r="F12" s="36"/>
      <c r="G12" s="42">
        <f t="shared" si="1"/>
        <v>0.13692001608617663</v>
      </c>
      <c r="H12" s="57"/>
      <c r="I12" s="50">
        <f>G12/G10</f>
        <v>0.42064597482983312</v>
      </c>
      <c r="J12" s="37"/>
      <c r="K12" s="36"/>
      <c r="L12" s="35"/>
      <c r="M12" s="36"/>
      <c r="N12" s="36"/>
      <c r="O12" s="37"/>
      <c r="P12" s="37"/>
      <c r="Q12" s="38"/>
    </row>
    <row r="13" spans="1:17" ht="16" thickBot="1">
      <c r="A13" s="85"/>
      <c r="B13" s="77"/>
      <c r="C13" s="47" t="s">
        <v>39</v>
      </c>
      <c r="D13" s="48">
        <v>2497.0329999999999</v>
      </c>
      <c r="E13" s="49">
        <v>7403.7607500000004</v>
      </c>
      <c r="F13" s="36"/>
      <c r="G13" s="48">
        <f t="shared" si="1"/>
        <v>0.33726549037933184</v>
      </c>
      <c r="H13" s="58"/>
      <c r="I13" s="49">
        <f>G13/G10</f>
        <v>1.0361477819852434</v>
      </c>
      <c r="J13" s="37"/>
      <c r="K13" s="36"/>
      <c r="L13" s="35"/>
      <c r="M13" s="36"/>
      <c r="N13" s="36"/>
      <c r="O13" s="37"/>
      <c r="P13" s="37"/>
      <c r="Q13" s="38"/>
    </row>
    <row r="14" spans="1:17" ht="16" thickBot="1">
      <c r="A14" s="54"/>
      <c r="B14" s="36"/>
      <c r="C14" s="36"/>
      <c r="D14" s="36"/>
      <c r="E14" s="36"/>
      <c r="F14" s="36"/>
      <c r="G14" s="36"/>
      <c r="H14" s="36"/>
      <c r="I14" s="36"/>
      <c r="J14" s="37"/>
      <c r="K14" s="36"/>
      <c r="L14" s="35"/>
      <c r="M14" s="36"/>
      <c r="N14" s="36"/>
      <c r="O14" s="37"/>
      <c r="P14" s="37"/>
      <c r="Q14" s="38"/>
    </row>
    <row r="15" spans="1:17">
      <c r="A15" s="83" t="s">
        <v>34</v>
      </c>
      <c r="B15" s="89" t="s">
        <v>10</v>
      </c>
      <c r="C15" s="41" t="s">
        <v>24</v>
      </c>
      <c r="D15" s="42">
        <v>3286.1959999999999</v>
      </c>
      <c r="E15" s="43">
        <v>9268.2960000000003</v>
      </c>
      <c r="F15" s="36"/>
      <c r="G15" s="42">
        <f>D15/E15</f>
        <v>0.35456312573530235</v>
      </c>
      <c r="H15" s="56">
        <f>G15/H4</f>
        <v>0.95440121724925231</v>
      </c>
      <c r="I15" s="45"/>
      <c r="J15" s="37"/>
      <c r="K15" s="36"/>
      <c r="L15" s="35"/>
      <c r="M15" s="36"/>
      <c r="N15" s="36"/>
      <c r="O15" s="37"/>
      <c r="P15" s="37"/>
      <c r="Q15" s="38"/>
    </row>
    <row r="16" spans="1:17" ht="16" thickBot="1">
      <c r="A16" s="84"/>
      <c r="B16" s="90"/>
      <c r="C16" s="47" t="s">
        <v>39</v>
      </c>
      <c r="D16" s="48">
        <v>4553.8530000000001</v>
      </c>
      <c r="E16" s="49">
        <v>8279.2459999999992</v>
      </c>
      <c r="F16" s="36"/>
      <c r="G16" s="48">
        <f t="shared" ref="G16:G18" si="2">D16/E16</f>
        <v>0.55003233386228656</v>
      </c>
      <c r="H16" s="74"/>
      <c r="I16" s="50">
        <f>G16/G15</f>
        <v>1.5512959299465081</v>
      </c>
      <c r="J16" s="37"/>
      <c r="K16" s="36"/>
      <c r="L16" s="36"/>
      <c r="M16" s="36"/>
      <c r="N16" s="36"/>
      <c r="O16" s="37"/>
      <c r="P16" s="37"/>
      <c r="Q16" s="38"/>
    </row>
    <row r="17" spans="1:17">
      <c r="A17" s="84"/>
      <c r="B17" s="76" t="s">
        <v>23</v>
      </c>
      <c r="C17" s="59" t="s">
        <v>24</v>
      </c>
      <c r="D17" s="60">
        <v>2304.4969999999998</v>
      </c>
      <c r="E17" s="50">
        <v>8767.64</v>
      </c>
      <c r="F17" s="36"/>
      <c r="G17" s="42">
        <f t="shared" si="2"/>
        <v>0.26284119785940119</v>
      </c>
      <c r="H17" s="74"/>
      <c r="I17" s="50">
        <f>G17/G15</f>
        <v>0.74131002008264169</v>
      </c>
      <c r="J17" s="37"/>
      <c r="K17" s="36"/>
      <c r="L17" s="36"/>
      <c r="M17" s="36"/>
      <c r="N17" s="36"/>
      <c r="O17" s="37"/>
      <c r="P17" s="37"/>
      <c r="Q17" s="38"/>
    </row>
    <row r="18" spans="1:17" ht="16" thickBot="1">
      <c r="A18" s="85"/>
      <c r="B18" s="77"/>
      <c r="C18" s="47" t="s">
        <v>39</v>
      </c>
      <c r="D18" s="48">
        <v>2124.326</v>
      </c>
      <c r="E18" s="49">
        <v>8366.3970000000008</v>
      </c>
      <c r="F18" s="36"/>
      <c r="G18" s="48">
        <f t="shared" si="2"/>
        <v>0.25391168982299067</v>
      </c>
      <c r="H18" s="75"/>
      <c r="I18" s="49">
        <f>G18/G15</f>
        <v>0.71612548342815374</v>
      </c>
      <c r="J18" s="37"/>
      <c r="K18" s="36"/>
      <c r="L18" s="36"/>
      <c r="M18" s="36"/>
      <c r="N18" s="36"/>
      <c r="O18" s="37"/>
      <c r="P18" s="37"/>
      <c r="Q18" s="38"/>
    </row>
    <row r="19" spans="1:17">
      <c r="B19" s="38"/>
      <c r="C19" s="38"/>
      <c r="D19" s="38"/>
      <c r="E19" s="38"/>
      <c r="F19" s="38"/>
      <c r="G19" s="38"/>
      <c r="H19" s="38"/>
      <c r="I19" s="38"/>
      <c r="J19" s="38"/>
      <c r="K19" s="36"/>
      <c r="L19" s="36"/>
      <c r="M19" s="36"/>
      <c r="N19" s="36"/>
      <c r="O19" s="38"/>
      <c r="P19" s="38"/>
      <c r="Q19" s="38"/>
    </row>
    <row r="20" spans="1:17">
      <c r="B20" s="38"/>
      <c r="C20" s="38"/>
      <c r="D20" s="38"/>
      <c r="E20" s="38"/>
      <c r="F20" s="38"/>
      <c r="G20" s="38"/>
      <c r="H20" s="5" t="s">
        <v>37</v>
      </c>
      <c r="I20" s="38"/>
      <c r="J20" s="38"/>
      <c r="K20" s="36"/>
      <c r="L20" s="36"/>
      <c r="M20" s="36"/>
      <c r="N20" s="36"/>
      <c r="O20" s="38"/>
      <c r="P20" s="38"/>
      <c r="Q20" s="38"/>
    </row>
    <row r="21" spans="1:17">
      <c r="B21" s="38"/>
      <c r="C21" s="38"/>
      <c r="D21" s="38"/>
      <c r="E21" s="38"/>
      <c r="F21" s="38"/>
      <c r="G21" s="38"/>
      <c r="H21" s="38"/>
      <c r="I21" s="38"/>
      <c r="J21" s="38"/>
      <c r="K21" s="36"/>
      <c r="L21" s="36"/>
      <c r="M21" s="36"/>
      <c r="N21" s="36"/>
      <c r="O21" s="38"/>
      <c r="P21" s="38"/>
      <c r="Q21" s="38"/>
    </row>
    <row r="22" spans="1:17">
      <c r="B22" s="38"/>
      <c r="C22" s="38"/>
      <c r="D22" s="38"/>
      <c r="E22" s="38"/>
      <c r="F22" s="38"/>
      <c r="G22" s="38"/>
      <c r="H22" s="38"/>
      <c r="I22" s="38"/>
      <c r="J22" s="38"/>
      <c r="K22" s="36"/>
      <c r="L22" s="36"/>
      <c r="M22" s="36"/>
      <c r="N22" s="36"/>
      <c r="O22" s="38"/>
      <c r="P22" s="38"/>
      <c r="Q22" s="38"/>
    </row>
    <row r="23" spans="1:17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>
      <c r="B27" s="38"/>
      <c r="C27" s="38"/>
      <c r="D27" s="38"/>
      <c r="E27" s="38"/>
      <c r="F27" s="38"/>
      <c r="G27" s="38"/>
      <c r="H27" s="38"/>
      <c r="I27" s="38"/>
      <c r="J27" s="38"/>
      <c r="Q27" s="38"/>
    </row>
    <row r="28" spans="1:17">
      <c r="B28" s="38"/>
      <c r="C28" s="38"/>
      <c r="D28" s="38"/>
      <c r="E28" s="38"/>
      <c r="F28" s="38"/>
      <c r="G28" s="38"/>
      <c r="H28" s="38"/>
      <c r="I28" s="38"/>
      <c r="J28" s="38"/>
      <c r="Q28" s="38"/>
    </row>
    <row r="29" spans="1:17">
      <c r="B29" s="38"/>
      <c r="C29" s="38"/>
      <c r="D29" s="38"/>
      <c r="E29" s="38"/>
      <c r="F29" s="38"/>
      <c r="G29" s="38"/>
      <c r="H29" s="38"/>
      <c r="I29" s="38"/>
      <c r="J29" s="38"/>
      <c r="Q29" s="38"/>
    </row>
  </sheetData>
  <mergeCells count="14">
    <mergeCell ref="H16:H18"/>
    <mergeCell ref="B17:B18"/>
    <mergeCell ref="A1:E1"/>
    <mergeCell ref="G1:I1"/>
    <mergeCell ref="K1:P1"/>
    <mergeCell ref="A5:A8"/>
    <mergeCell ref="B5:B6"/>
    <mergeCell ref="H6:H8"/>
    <mergeCell ref="B7:B8"/>
    <mergeCell ref="A10:A13"/>
    <mergeCell ref="B10:B11"/>
    <mergeCell ref="B12:B13"/>
    <mergeCell ref="A15:A18"/>
    <mergeCell ref="B15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1-b</vt:lpstr>
      <vt:lpstr>Fig 1-d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2020-04-06T17:49:24Z</dcterms:modified>
</cp:coreProperties>
</file>