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Desktop Backup 21022020/All data Notch paper/Supplemental 2/"/>
    </mc:Choice>
  </mc:AlternateContent>
  <xr:revisionPtr revIDLastSave="0" documentId="8_{0E1D5B9F-A9DC-DA47-91BC-E15442BB8641}" xr6:coauthVersionLast="45" xr6:coauthVersionMax="45" xr10:uidLastSave="{00000000-0000-0000-0000-000000000000}"/>
  <bookViews>
    <workbookView xWindow="780" yWindow="960" windowWidth="27640" windowHeight="16120" xr2:uid="{5B4E88EF-E5E6-B748-B0DE-A963229931F5}"/>
  </bookViews>
  <sheets>
    <sheet name="FigS2-b" sheetId="3" r:id="rId1"/>
    <sheet name="FigS2-d" sheetId="2" r:id="rId2"/>
    <sheet name="Feuil1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I18" i="3" s="1"/>
  <c r="G17" i="3"/>
  <c r="I17" i="3" s="1"/>
  <c r="G16" i="3"/>
  <c r="I16" i="3" s="1"/>
  <c r="G15" i="3"/>
  <c r="G13" i="3"/>
  <c r="I13" i="3" s="1"/>
  <c r="G12" i="3"/>
  <c r="I12" i="3" s="1"/>
  <c r="G11" i="3"/>
  <c r="I11" i="3" s="1"/>
  <c r="G10" i="3"/>
  <c r="G8" i="3"/>
  <c r="I8" i="3" s="1"/>
  <c r="G7" i="3"/>
  <c r="I7" i="3" s="1"/>
  <c r="G6" i="3"/>
  <c r="I6" i="3" s="1"/>
  <c r="G5" i="3"/>
  <c r="H4" i="3" s="1"/>
  <c r="H10" i="3" l="1"/>
  <c r="H15" i="3"/>
  <c r="H5" i="3"/>
  <c r="B8" i="2" l="1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<sst xmlns="http://schemas.openxmlformats.org/spreadsheetml/2006/main" count="84" uniqueCount="60">
  <si>
    <t>Area Under Curve</t>
  </si>
  <si>
    <t>Normalized Amplitude</t>
  </si>
  <si>
    <t>Veh+ Yoda</t>
  </si>
  <si>
    <t>DAPT+Yoda</t>
  </si>
  <si>
    <t>N1</t>
  </si>
  <si>
    <t>N2</t>
  </si>
  <si>
    <t>Unpaired t test</t>
  </si>
  <si>
    <t>N3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</si>
  <si>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</si>
  <si>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</si>
  <si>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</si>
  <si>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</si>
  <si>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</si>
  <si>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</si>
  <si>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</si>
  <si>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</si>
  <si>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t=7.094, df=4</t>
  </si>
  <si>
    <t>How big is the difference?</t>
  </si>
  <si>
    <t>Mean of column A</t>
  </si>
  <si>
    <t>Mean of column B</t>
  </si>
  <si>
    <t>Difference between means (B - A) ± SEM</t>
  </si>
  <si>
    <t>-30.40 ± 4.286</t>
  </si>
  <si>
    <t>95% confidence interval</t>
  </si>
  <si>
    <t>-42.30 to -18.50</t>
  </si>
  <si>
    <t>R squared (eta squared)</t>
  </si>
  <si>
    <t>RAW</t>
  </si>
  <si>
    <t>NORMALIZED</t>
  </si>
  <si>
    <t>Statistical analysis</t>
  </si>
  <si>
    <t xml:space="preserve">Norm of controls </t>
  </si>
  <si>
    <t>Norm to DMSO DMSO</t>
  </si>
  <si>
    <t>NICD</t>
  </si>
  <si>
    <t>GAPDH</t>
  </si>
  <si>
    <t>NICD/GAPDH</t>
  </si>
  <si>
    <t>average=</t>
  </si>
  <si>
    <t>2-way Anova</t>
  </si>
  <si>
    <t>n1</t>
  </si>
  <si>
    <t>DMSO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</si>
  <si>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</si>
  <si>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</si>
  <si>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</si>
  <si>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</si>
  <si>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</si>
  <si>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</si>
  <si>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Yoda</t>
  </si>
  <si>
    <t>DMSO:DMSO vs. DMSO:Yoda</t>
  </si>
  <si>
    <t>-2.172 to -0.5961</t>
  </si>
  <si>
    <t>DAPT</t>
  </si>
  <si>
    <t>DMSO:DMSO vs. DAPT:DMSO</t>
  </si>
  <si>
    <t>0.1477 to 1.724</t>
  </si>
  <si>
    <t>*</t>
  </si>
  <si>
    <t>DMSO:Yoda vs. DAPT:Yoda</t>
  </si>
  <si>
    <t>1.508 to 3.084</t>
  </si>
  <si>
    <t>****</t>
  </si>
  <si>
    <t>&lt;0.0001</t>
  </si>
  <si>
    <t>DAPT:DMSO vs. DAPT:Yoda</t>
  </si>
  <si>
    <t>-0.8120 to 0.7640</t>
  </si>
  <si>
    <t>No</t>
  </si>
  <si>
    <t>ns</t>
  </si>
  <si>
    <t>n2</t>
  </si>
  <si>
    <t>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</si>
</sst>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1" fillId="0" borderId="0" xfId="1"/>
    <xf numFmtId="0" fontId="2" fillId="0" borderId="0" xfId="2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2" borderId="4" xfId="1" applyFont="1" applyFill="1" applyBorder="1"/>
    <xf numFmtId="0" fontId="7" fillId="0" borderId="5" xfId="1" applyFont="1" applyBorder="1"/>
    <xf numFmtId="0" fontId="7" fillId="0" borderId="0" xfId="1" applyFont="1"/>
    <xf numFmtId="0" fontId="6" fillId="0" borderId="5" xfId="1" applyFont="1" applyBorder="1"/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6" xfId="1" applyFont="1" applyBorder="1"/>
    <xf numFmtId="0" fontId="7" fillId="0" borderId="6" xfId="1" applyFont="1" applyBorder="1"/>
    <xf numFmtId="0" fontId="7" fillId="0" borderId="7" xfId="2" applyFont="1" applyBorder="1" applyAlignment="1">
      <alignment horizontal="left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9" fillId="4" borderId="0" xfId="1" applyFont="1" applyFill="1"/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/>
    <xf numFmtId="0" fontId="1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1" fillId="4" borderId="0" xfId="2" applyFont="1" applyFill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4" borderId="15" xfId="2" applyFont="1" applyFill="1" applyBorder="1" applyAlignment="1">
      <alignment horizontal="center"/>
    </xf>
    <xf numFmtId="0" fontId="11" fillId="5" borderId="14" xfId="2" applyFont="1" applyFill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12" fillId="0" borderId="7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11" fillId="5" borderId="0" xfId="2" applyFont="1" applyFill="1" applyAlignment="1">
      <alignment horizontal="center"/>
    </xf>
    <xf numFmtId="0" fontId="11" fillId="0" borderId="17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7" fillId="6" borderId="5" xfId="2" applyFont="1" applyFill="1" applyBorder="1" applyAlignment="1">
      <alignment horizontal="center"/>
    </xf>
    <xf numFmtId="0" fontId="12" fillId="0" borderId="11" xfId="2" applyFont="1" applyBorder="1" applyAlignment="1">
      <alignment horizontal="center" vertical="center"/>
    </xf>
    <xf numFmtId="0" fontId="11" fillId="5" borderId="18" xfId="2" applyFont="1" applyFill="1" applyBorder="1" applyAlignment="1">
      <alignment horizontal="center"/>
    </xf>
    <xf numFmtId="0" fontId="12" fillId="0" borderId="0" xfId="2" applyFont="1" applyAlignment="1">
      <alignment vertical="center"/>
    </xf>
    <xf numFmtId="0" fontId="7" fillId="0" borderId="6" xfId="2" applyFont="1" applyBorder="1" applyAlignment="1">
      <alignment horizontal="center"/>
    </xf>
    <xf numFmtId="0" fontId="12" fillId="0" borderId="4" xfId="2" applyFont="1" applyBorder="1" applyAlignment="1">
      <alignment horizontal="center" vertical="center"/>
    </xf>
    <xf numFmtId="0" fontId="11" fillId="4" borderId="13" xfId="2" applyFont="1" applyFill="1" applyBorder="1" applyAlignment="1">
      <alignment horizontal="center"/>
    </xf>
    <xf numFmtId="0" fontId="11" fillId="0" borderId="6" xfId="2" applyFont="1" applyBorder="1" applyAlignment="1">
      <alignment horizontal="center" vertical="center"/>
    </xf>
    <xf numFmtId="0" fontId="11" fillId="5" borderId="7" xfId="2" applyFont="1" applyFill="1" applyBorder="1" applyAlignment="1">
      <alignment horizontal="center"/>
    </xf>
    <xf numFmtId="0" fontId="12" fillId="0" borderId="6" xfId="2" applyFont="1" applyBorder="1" applyAlignment="1">
      <alignment horizontal="center" vertical="center"/>
    </xf>
    <xf numFmtId="0" fontId="11" fillId="5" borderId="11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5" borderId="11" xfId="2" applyFont="1" applyFill="1" applyBorder="1" applyAlignment="1">
      <alignment horizontal="center"/>
    </xf>
  </cellXfs>
  <cellStyles count="3">
    <cellStyle name="Normal" xfId="0" builtinId="0"/>
    <cellStyle name="Normal 2" xfId="2" xr:uid="{44652127-B932-7645-BB59-409B827E3C7A}"/>
    <cellStyle name="Normal 3" xfId="1" xr:uid="{D5AB4A1E-9733-C144-B441-D2CD4A7EA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8EC0-15BC-0B40-A53D-8080D013A55C}">
  <dimension ref="A1:Q29"/>
  <sheetViews>
    <sheetView tabSelected="1" workbookViewId="0">
      <selection activeCell="F28" sqref="F28"/>
    </sheetView>
  </sheetViews>
  <sheetFormatPr baseColWidth="10" defaultColWidth="8.83203125" defaultRowHeight="15" x14ac:dyDescent="0.2"/>
  <cols>
    <col min="1" max="7" width="8.83203125" style="2"/>
    <col min="8" max="8" width="16" style="2" customWidth="1"/>
    <col min="9" max="9" width="17.33203125" style="2" customWidth="1"/>
    <col min="10" max="10" width="8.83203125" style="2"/>
    <col min="11" max="11" width="26" style="2" customWidth="1"/>
    <col min="12" max="12" width="11.1640625" style="2" customWidth="1"/>
    <col min="13" max="13" width="17.83203125" style="2" customWidth="1"/>
    <col min="14" max="15" width="8.83203125" style="2"/>
    <col min="16" max="16" width="16.6640625" style="2" customWidth="1"/>
    <col min="17" max="16384" width="8.83203125" style="2"/>
  </cols>
  <sheetData>
    <row r="1" spans="1:17" ht="32.25" customHeight="1" thickBot="1" x14ac:dyDescent="0.25">
      <c r="A1" s="25" t="s">
        <v>25</v>
      </c>
      <c r="B1" s="26"/>
      <c r="C1" s="26"/>
      <c r="D1" s="26"/>
      <c r="E1" s="26"/>
      <c r="F1" s="27"/>
      <c r="G1" s="25" t="s">
        <v>26</v>
      </c>
      <c r="H1" s="26"/>
      <c r="I1" s="26"/>
      <c r="K1" s="28" t="s">
        <v>27</v>
      </c>
      <c r="L1" s="29"/>
      <c r="M1" s="29"/>
      <c r="N1" s="29"/>
      <c r="O1" s="29"/>
      <c r="P1" s="30"/>
    </row>
    <row r="2" spans="1:17" x14ac:dyDescent="0.2">
      <c r="A2" s="27"/>
      <c r="B2" s="27"/>
      <c r="C2" s="27"/>
      <c r="D2" s="27"/>
      <c r="E2" s="27"/>
      <c r="F2" s="27"/>
      <c r="G2" s="27"/>
      <c r="H2" s="31" t="s">
        <v>28</v>
      </c>
      <c r="I2" s="31" t="s">
        <v>29</v>
      </c>
      <c r="K2" s="27"/>
      <c r="L2" s="27"/>
      <c r="M2" s="27"/>
      <c r="N2" s="27"/>
      <c r="O2" s="32"/>
      <c r="P2" s="32"/>
    </row>
    <row r="3" spans="1:17" x14ac:dyDescent="0.2">
      <c r="A3" s="27"/>
      <c r="B3" s="33"/>
      <c r="C3" s="33"/>
      <c r="D3" s="31" t="s">
        <v>30</v>
      </c>
      <c r="E3" s="31" t="s">
        <v>31</v>
      </c>
      <c r="F3" s="33"/>
      <c r="G3" s="31" t="s">
        <v>32</v>
      </c>
      <c r="H3" s="31" t="s">
        <v>33</v>
      </c>
      <c r="I3" s="33"/>
      <c r="J3" s="8"/>
      <c r="K3" s="33" t="s">
        <v>34</v>
      </c>
      <c r="L3" s="33"/>
      <c r="M3" s="33"/>
      <c r="N3" s="33"/>
      <c r="O3" s="34"/>
      <c r="P3" s="34"/>
      <c r="Q3" s="8"/>
    </row>
    <row r="4" spans="1:17" ht="16" thickBot="1" x14ac:dyDescent="0.25">
      <c r="A4" s="27"/>
      <c r="B4" s="33"/>
      <c r="C4" s="33"/>
      <c r="D4" s="33"/>
      <c r="E4" s="33"/>
      <c r="F4" s="33"/>
      <c r="G4" s="33"/>
      <c r="H4" s="35">
        <f>AVERAGE(G5,G10,G15)</f>
        <v>9.6095533250561749E-2</v>
      </c>
      <c r="I4" s="33"/>
      <c r="J4" s="8"/>
      <c r="K4" s="33"/>
      <c r="L4" s="33"/>
      <c r="M4" s="33"/>
      <c r="N4" s="33"/>
      <c r="O4" s="34"/>
      <c r="P4" s="34"/>
      <c r="Q4" s="8"/>
    </row>
    <row r="5" spans="1:17" ht="16" thickBot="1" x14ac:dyDescent="0.25">
      <c r="A5" s="36" t="s">
        <v>35</v>
      </c>
      <c r="B5" s="36" t="s">
        <v>36</v>
      </c>
      <c r="C5" s="37" t="s">
        <v>36</v>
      </c>
      <c r="D5" s="38">
        <v>1149.1735000000001</v>
      </c>
      <c r="E5" s="39">
        <v>11609.031199999999</v>
      </c>
      <c r="F5" s="33"/>
      <c r="G5" s="38">
        <f>D5/E5</f>
        <v>9.8989612500998372E-2</v>
      </c>
      <c r="H5" s="40">
        <f>G5/H4</f>
        <v>1.0301166885966544</v>
      </c>
      <c r="I5" s="41"/>
      <c r="J5" s="8"/>
      <c r="K5" s="42" t="s">
        <v>37</v>
      </c>
      <c r="L5" s="42" t="s">
        <v>38</v>
      </c>
      <c r="M5" s="42" t="s">
        <v>39</v>
      </c>
      <c r="N5" s="42" t="s">
        <v>40</v>
      </c>
      <c r="O5" s="42" t="s">
        <v>41</v>
      </c>
      <c r="P5" s="42" t="s">
        <v>42</v>
      </c>
      <c r="Q5" s="8"/>
    </row>
    <row r="6" spans="1:17" ht="16" thickBot="1" x14ac:dyDescent="0.25">
      <c r="A6" s="43"/>
      <c r="B6" s="44"/>
      <c r="C6" s="45" t="s">
        <v>43</v>
      </c>
      <c r="D6" s="46">
        <v>2947.24</v>
      </c>
      <c r="E6" s="47">
        <v>13138.2394</v>
      </c>
      <c r="F6" s="33"/>
      <c r="G6" s="46">
        <f t="shared" ref="G6:G8" si="0">D6/E6</f>
        <v>0.2243253384467937</v>
      </c>
      <c r="H6" s="48"/>
      <c r="I6" s="49">
        <f>G6/G5</f>
        <v>2.2661502836424501</v>
      </c>
      <c r="J6" s="8"/>
      <c r="K6" s="50" t="s">
        <v>44</v>
      </c>
      <c r="L6" s="50">
        <v>-1.3839999999999999</v>
      </c>
      <c r="M6" s="50" t="s">
        <v>45</v>
      </c>
      <c r="N6" s="51" t="s">
        <v>12</v>
      </c>
      <c r="O6" s="51" t="s">
        <v>10</v>
      </c>
      <c r="P6" s="51">
        <v>2.2000000000000001E-3</v>
      </c>
      <c r="Q6" s="8"/>
    </row>
    <row r="7" spans="1:17" x14ac:dyDescent="0.2">
      <c r="A7" s="43"/>
      <c r="B7" s="36" t="s">
        <v>46</v>
      </c>
      <c r="C7" s="37" t="s">
        <v>36</v>
      </c>
      <c r="D7" s="38">
        <v>122.1675</v>
      </c>
      <c r="E7" s="39">
        <v>15599.743899999999</v>
      </c>
      <c r="F7" s="33"/>
      <c r="G7" s="38">
        <f t="shared" si="0"/>
        <v>7.8313785651314451E-3</v>
      </c>
      <c r="H7" s="48"/>
      <c r="I7" s="49">
        <f>G7/G5</f>
        <v>7.9113134876171581E-2</v>
      </c>
      <c r="J7" s="8"/>
      <c r="K7" s="50" t="s">
        <v>47</v>
      </c>
      <c r="L7" s="50">
        <v>0.93569999999999998</v>
      </c>
      <c r="M7" s="50" t="s">
        <v>48</v>
      </c>
      <c r="N7" s="52" t="s">
        <v>12</v>
      </c>
      <c r="O7" s="52" t="s">
        <v>49</v>
      </c>
      <c r="P7" s="52">
        <v>2.1700000000000001E-2</v>
      </c>
      <c r="Q7" s="8"/>
    </row>
    <row r="8" spans="1:17" ht="16" thickBot="1" x14ac:dyDescent="0.25">
      <c r="A8" s="53"/>
      <c r="B8" s="53"/>
      <c r="C8" s="45" t="s">
        <v>43</v>
      </c>
      <c r="D8" s="46">
        <v>90.010499999999993</v>
      </c>
      <c r="E8" s="47">
        <v>14444.136200000001</v>
      </c>
      <c r="F8" s="33"/>
      <c r="G8" s="46">
        <f t="shared" si="0"/>
        <v>6.2316291368119323E-3</v>
      </c>
      <c r="H8" s="54"/>
      <c r="I8" s="47">
        <f>G8/G5</f>
        <v>6.2952354084112441E-2</v>
      </c>
      <c r="J8" s="8"/>
      <c r="K8" s="50" t="s">
        <v>50</v>
      </c>
      <c r="L8" s="50">
        <v>2.2959999999999998</v>
      </c>
      <c r="M8" s="50" t="s">
        <v>51</v>
      </c>
      <c r="N8" s="51" t="s">
        <v>12</v>
      </c>
      <c r="O8" s="51" t="s">
        <v>52</v>
      </c>
      <c r="P8" s="51" t="s">
        <v>53</v>
      </c>
      <c r="Q8" s="8"/>
    </row>
    <row r="9" spans="1:17" ht="16" thickBot="1" x14ac:dyDescent="0.25">
      <c r="A9" s="55"/>
      <c r="B9" s="33"/>
      <c r="C9" s="33"/>
      <c r="D9" s="27"/>
      <c r="E9" s="27"/>
      <c r="F9" s="33"/>
      <c r="G9" s="33"/>
      <c r="H9" s="33"/>
      <c r="I9" s="33"/>
      <c r="J9" s="8"/>
      <c r="K9" s="56" t="s">
        <v>54</v>
      </c>
      <c r="L9" s="56">
        <v>-2.402E-2</v>
      </c>
      <c r="M9" s="56" t="s">
        <v>55</v>
      </c>
      <c r="N9" s="56" t="s">
        <v>56</v>
      </c>
      <c r="O9" s="56" t="s">
        <v>57</v>
      </c>
      <c r="P9" s="56">
        <v>0.99960000000000004</v>
      </c>
      <c r="Q9" s="8"/>
    </row>
    <row r="10" spans="1:17" x14ac:dyDescent="0.2">
      <c r="A10" s="36" t="s">
        <v>58</v>
      </c>
      <c r="B10" s="57" t="s">
        <v>36</v>
      </c>
      <c r="C10" s="37" t="s">
        <v>36</v>
      </c>
      <c r="D10" s="38">
        <v>1087.8420000000001</v>
      </c>
      <c r="E10" s="39">
        <v>10375.4352</v>
      </c>
      <c r="F10" s="33"/>
      <c r="G10" s="38">
        <f>D10/E10</f>
        <v>0.10484784291265201</v>
      </c>
      <c r="H10" s="58">
        <f>G10/H4</f>
        <v>1.0910792558824693</v>
      </c>
      <c r="I10" s="41"/>
      <c r="J10" s="8"/>
      <c r="K10" s="33"/>
      <c r="L10" s="32"/>
      <c r="M10" s="32"/>
      <c r="N10" s="33"/>
      <c r="O10" s="34"/>
      <c r="P10" s="34"/>
      <c r="Q10" s="8"/>
    </row>
    <row r="11" spans="1:17" ht="16" thickBot="1" x14ac:dyDescent="0.25">
      <c r="A11" s="43"/>
      <c r="B11" s="59"/>
      <c r="C11" s="45" t="s">
        <v>43</v>
      </c>
      <c r="D11" s="46">
        <v>2062.8470000000002</v>
      </c>
      <c r="E11" s="47">
        <v>10525.0002</v>
      </c>
      <c r="F11" s="33"/>
      <c r="G11" s="46">
        <f t="shared" ref="G11:G13" si="1">D11/E11</f>
        <v>0.19599496064617652</v>
      </c>
      <c r="H11" s="60"/>
      <c r="I11" s="49">
        <f>G11/G10</f>
        <v>1.8693275436239403</v>
      </c>
      <c r="J11" s="8"/>
      <c r="K11" s="33"/>
      <c r="L11" s="32"/>
      <c r="M11" s="33"/>
      <c r="N11" s="33"/>
      <c r="O11" s="34"/>
      <c r="P11" s="34"/>
      <c r="Q11" s="8"/>
    </row>
    <row r="12" spans="1:17" x14ac:dyDescent="0.2">
      <c r="A12" s="43"/>
      <c r="B12" s="57" t="s">
        <v>46</v>
      </c>
      <c r="C12" s="37" t="s">
        <v>36</v>
      </c>
      <c r="D12" s="38">
        <v>19.341000000000001</v>
      </c>
      <c r="E12" s="39">
        <v>15699.3434</v>
      </c>
      <c r="F12" s="33"/>
      <c r="G12" s="38">
        <f t="shared" si="1"/>
        <v>1.2319623507311779E-3</v>
      </c>
      <c r="H12" s="60"/>
      <c r="I12" s="49">
        <f>G12/G10</f>
        <v>1.1750001874216116E-2</v>
      </c>
      <c r="J12" s="8"/>
      <c r="K12" s="33"/>
      <c r="L12" s="32"/>
      <c r="M12" s="33"/>
      <c r="N12" s="33"/>
      <c r="O12" s="34"/>
      <c r="P12" s="34"/>
      <c r="Q12" s="8"/>
    </row>
    <row r="13" spans="1:17" ht="16" thickBot="1" x14ac:dyDescent="0.25">
      <c r="A13" s="53"/>
      <c r="B13" s="61"/>
      <c r="C13" s="45" t="s">
        <v>43</v>
      </c>
      <c r="D13" s="46">
        <v>10.487500000000001</v>
      </c>
      <c r="E13" s="47">
        <v>17569.346600000001</v>
      </c>
      <c r="F13" s="33"/>
      <c r="G13" s="46">
        <f t="shared" si="1"/>
        <v>5.9692032030377268E-4</v>
      </c>
      <c r="H13" s="62"/>
      <c r="I13" s="47">
        <f>G13/G10</f>
        <v>5.693205541682558E-3</v>
      </c>
      <c r="J13" s="8"/>
      <c r="K13" s="33"/>
      <c r="L13" s="32"/>
      <c r="M13" s="33"/>
      <c r="N13" s="33"/>
      <c r="O13" s="34"/>
      <c r="P13" s="34"/>
      <c r="Q13" s="8"/>
    </row>
    <row r="14" spans="1:17" ht="16" thickBot="1" x14ac:dyDescent="0.25">
      <c r="A14" s="55"/>
      <c r="B14" s="33"/>
      <c r="C14" s="33"/>
      <c r="D14" s="33"/>
      <c r="E14" s="33"/>
      <c r="F14" s="33"/>
      <c r="G14" s="33"/>
      <c r="H14" s="33"/>
      <c r="I14" s="33"/>
      <c r="J14" s="8"/>
      <c r="K14" s="33"/>
      <c r="L14" s="32"/>
      <c r="M14" s="33"/>
      <c r="N14" s="33"/>
      <c r="O14" s="34"/>
      <c r="P14" s="34"/>
      <c r="Q14" s="8"/>
    </row>
    <row r="15" spans="1:17" x14ac:dyDescent="0.2">
      <c r="A15" s="36" t="s">
        <v>59</v>
      </c>
      <c r="B15" s="57" t="s">
        <v>36</v>
      </c>
      <c r="C15" s="37" t="s">
        <v>36</v>
      </c>
      <c r="D15" s="38">
        <v>776.79</v>
      </c>
      <c r="E15" s="39">
        <v>9198.3169999999991</v>
      </c>
      <c r="F15" s="33"/>
      <c r="G15" s="38">
        <f>D15/E15</f>
        <v>8.4449144338034882E-2</v>
      </c>
      <c r="H15" s="58">
        <f>G15/H4</f>
        <v>0.87880405552087626</v>
      </c>
      <c r="I15" s="41"/>
      <c r="J15" s="8"/>
      <c r="K15" s="33"/>
      <c r="L15" s="32"/>
      <c r="M15" s="33"/>
      <c r="N15" s="33"/>
      <c r="O15" s="34"/>
      <c r="P15" s="34"/>
      <c r="Q15" s="8"/>
    </row>
    <row r="16" spans="1:17" ht="16" thickBot="1" x14ac:dyDescent="0.25">
      <c r="A16" s="43"/>
      <c r="B16" s="59"/>
      <c r="C16" s="45" t="s">
        <v>43</v>
      </c>
      <c r="D16" s="46">
        <v>2652.64</v>
      </c>
      <c r="E16" s="47">
        <v>10411.953</v>
      </c>
      <c r="F16" s="33"/>
      <c r="G16" s="46">
        <f t="shared" ref="G16:G18" si="2">D16/E16</f>
        <v>0.25476872590569705</v>
      </c>
      <c r="H16" s="63"/>
      <c r="I16" s="49">
        <f>G16/G15</f>
        <v>3.0168301633217647</v>
      </c>
      <c r="J16" s="8"/>
      <c r="K16" s="33"/>
      <c r="L16" s="33"/>
      <c r="M16" s="33"/>
      <c r="N16" s="33"/>
      <c r="O16" s="34"/>
      <c r="P16" s="34"/>
      <c r="Q16" s="8"/>
    </row>
    <row r="17" spans="1:17" x14ac:dyDescent="0.2">
      <c r="A17" s="43"/>
      <c r="B17" s="64" t="s">
        <v>46</v>
      </c>
      <c r="C17" s="65" t="s">
        <v>36</v>
      </c>
      <c r="D17" s="66">
        <v>105.435</v>
      </c>
      <c r="E17" s="49">
        <v>12249.245999999999</v>
      </c>
      <c r="F17" s="33"/>
      <c r="G17" s="38">
        <f t="shared" si="2"/>
        <v>8.6074685739840652E-3</v>
      </c>
      <c r="H17" s="63"/>
      <c r="I17" s="49">
        <f>G17/G15</f>
        <v>0.10192487610685434</v>
      </c>
      <c r="J17" s="8"/>
      <c r="K17" s="33"/>
      <c r="L17" s="33"/>
      <c r="M17" s="33"/>
      <c r="N17" s="33"/>
      <c r="O17" s="34"/>
      <c r="P17" s="34"/>
      <c r="Q17" s="8"/>
    </row>
    <row r="18" spans="1:17" ht="16" thickBot="1" x14ac:dyDescent="0.25">
      <c r="A18" s="53"/>
      <c r="B18" s="61"/>
      <c r="C18" s="45" t="s">
        <v>43</v>
      </c>
      <c r="D18" s="46">
        <v>203.09200000000001</v>
      </c>
      <c r="E18" s="47">
        <v>12256.781999999999</v>
      </c>
      <c r="F18" s="33"/>
      <c r="G18" s="46">
        <f t="shared" si="2"/>
        <v>1.6569765212435045E-2</v>
      </c>
      <c r="H18" s="67"/>
      <c r="I18" s="47">
        <f>G18/G15</f>
        <v>0.19620998344410959</v>
      </c>
      <c r="J18" s="8"/>
      <c r="K18" s="33"/>
      <c r="L18" s="33"/>
      <c r="M18" s="33"/>
      <c r="N18" s="33"/>
      <c r="O18" s="34"/>
      <c r="P18" s="34"/>
      <c r="Q18" s="8"/>
    </row>
    <row r="19" spans="1:17" x14ac:dyDescent="0.2">
      <c r="B19" s="8"/>
      <c r="C19" s="8"/>
      <c r="D19" s="8"/>
      <c r="E19" s="8"/>
      <c r="F19" s="8"/>
      <c r="G19" s="8"/>
      <c r="H19" s="8"/>
      <c r="I19" s="8"/>
      <c r="J19" s="8"/>
      <c r="K19" s="33"/>
      <c r="L19" s="33"/>
      <c r="M19" s="33"/>
      <c r="N19" s="33"/>
      <c r="O19" s="8"/>
      <c r="P19" s="8"/>
      <c r="Q19" s="8"/>
    </row>
    <row r="20" spans="1:17" x14ac:dyDescent="0.2">
      <c r="B20" s="8"/>
      <c r="C20" s="8"/>
      <c r="D20" s="8"/>
      <c r="E20" s="8"/>
      <c r="F20" s="8"/>
      <c r="G20" s="8"/>
      <c r="H20" s="8"/>
      <c r="I20" s="8"/>
      <c r="J20" s="8"/>
      <c r="K20" s="33"/>
      <c r="L20" s="33"/>
      <c r="M20" s="33"/>
      <c r="N20" s="33"/>
      <c r="O20" s="8"/>
      <c r="P20" s="8"/>
      <c r="Q20" s="8"/>
    </row>
    <row r="21" spans="1:17" x14ac:dyDescent="0.2">
      <c r="B21" s="8"/>
      <c r="C21" s="8"/>
      <c r="D21" s="8"/>
      <c r="E21" s="8"/>
      <c r="F21" s="8"/>
      <c r="G21" s="8"/>
      <c r="H21" s="8"/>
      <c r="I21" s="8"/>
      <c r="J21" s="8"/>
      <c r="K21" s="33"/>
      <c r="L21" s="33"/>
      <c r="M21" s="33"/>
      <c r="N21" s="33"/>
      <c r="O21" s="8"/>
      <c r="P21" s="8"/>
      <c r="Q21" s="8"/>
    </row>
    <row r="22" spans="1:17" x14ac:dyDescent="0.2">
      <c r="B22" s="8"/>
      <c r="C22" s="8"/>
      <c r="D22" s="8"/>
      <c r="E22" s="8"/>
      <c r="F22" s="8"/>
      <c r="G22" s="8"/>
      <c r="H22" s="8"/>
      <c r="I22" s="8"/>
      <c r="J22" s="8"/>
      <c r="K22" s="33"/>
      <c r="L22" s="33"/>
      <c r="M22" s="33"/>
      <c r="N22" s="33"/>
      <c r="O22" s="8"/>
      <c r="P22" s="8"/>
      <c r="Q22" s="8"/>
    </row>
    <row r="23" spans="1:17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B27" s="8"/>
      <c r="C27" s="8"/>
      <c r="D27" s="8"/>
      <c r="E27" s="8"/>
      <c r="F27" s="8"/>
      <c r="G27" s="8"/>
      <c r="H27" s="8"/>
      <c r="I27" s="8"/>
      <c r="J27" s="8"/>
      <c r="Q27" s="8"/>
    </row>
    <row r="28" spans="1:17" x14ac:dyDescent="0.2">
      <c r="B28" s="8"/>
      <c r="C28" s="8"/>
      <c r="D28" s="8"/>
      <c r="E28" s="8"/>
      <c r="F28" s="8"/>
      <c r="G28" s="8"/>
      <c r="H28" s="8"/>
      <c r="I28" s="8"/>
      <c r="J28" s="8"/>
      <c r="Q28" s="8"/>
    </row>
    <row r="29" spans="1:17" x14ac:dyDescent="0.2">
      <c r="B29" s="8"/>
      <c r="C29" s="8"/>
      <c r="D29" s="8"/>
      <c r="E29" s="8"/>
      <c r="F29" s="8"/>
      <c r="G29" s="8"/>
      <c r="H29" s="8"/>
      <c r="I29" s="8"/>
      <c r="J29" s="8"/>
      <c r="Q29" s="8"/>
    </row>
  </sheetData>
  <mergeCells count="14">
    <mergeCell ref="A10:A13"/>
    <mergeCell ref="B10:B11"/>
    <mergeCell ref="B12:B13"/>
    <mergeCell ref="A15:A18"/>
    <mergeCell ref="B15:B16"/>
    <mergeCell ref="H16:H18"/>
    <mergeCell ref="B17:B18"/>
    <mergeCell ref="A1:E1"/>
    <mergeCell ref="G1:I1"/>
    <mergeCell ref="K1:P1"/>
    <mergeCell ref="A5:A8"/>
    <mergeCell ref="B5:B6"/>
    <mergeCell ref="H6:H8"/>
    <mergeCell ref="B7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EB8C-E97F-4E4B-9C12-2E918C9BB411}">
  <dimension ref="A1:K29"/>
  <sheetViews>
    <sheetView zoomScale="83" workbookViewId="0">
      <selection activeCell="C32" sqref="C32"/>
    </sheetView>
  </sheetViews>
  <sheetFormatPr baseColWidth="10" defaultColWidth="12.5" defaultRowHeight="16" x14ac:dyDescent="0.2"/>
  <cols>
    <col min="1" max="1" width="12.5" style="1"/>
    <col min="2" max="2" width="15" style="1" customWidth="1"/>
    <col min="3" max="3" width="18.83203125" style="1" customWidth="1"/>
    <col min="4" max="5" width="12.5" style="1"/>
    <col min="6" max="6" width="17.33203125" style="1" customWidth="1"/>
    <col min="7" max="7" width="18.6640625" style="1" customWidth="1"/>
    <col min="8" max="9" width="12.5" style="1"/>
    <col min="10" max="10" width="31.33203125" style="2" customWidth="1"/>
    <col min="11" max="11" width="23.1640625" style="2" customWidth="1"/>
    <col min="12" max="16384" width="12.5" style="1"/>
  </cols>
  <sheetData>
    <row r="1" spans="1:11" ht="17" thickBot="1" x14ac:dyDescent="0.25"/>
    <row r="2" spans="1:11" ht="26.25" customHeight="1" thickBot="1" x14ac:dyDescent="0.25">
      <c r="A2" s="3"/>
      <c r="B2" s="4" t="s">
        <v>0</v>
      </c>
      <c r="C2" s="5"/>
      <c r="D2" s="6"/>
      <c r="E2" s="3"/>
      <c r="F2" s="4" t="s">
        <v>1</v>
      </c>
      <c r="G2" s="5"/>
      <c r="H2" s="3"/>
    </row>
    <row r="3" spans="1:11" ht="28" customHeight="1" thickBot="1" x14ac:dyDescent="0.25">
      <c r="A3" s="3"/>
      <c r="B3" s="7" t="s">
        <v>2</v>
      </c>
      <c r="C3" s="7" t="s">
        <v>3</v>
      </c>
      <c r="D3" s="3"/>
      <c r="E3" s="3"/>
      <c r="F3" s="7" t="s">
        <v>2</v>
      </c>
      <c r="G3" s="7" t="s">
        <v>3</v>
      </c>
      <c r="J3" s="8"/>
    </row>
    <row r="4" spans="1:11" ht="17" thickBot="1" x14ac:dyDescent="0.25">
      <c r="A4" s="9" t="s">
        <v>4</v>
      </c>
      <c r="B4" s="10">
        <v>587.89473742999883</v>
      </c>
      <c r="C4" s="10">
        <v>413.98089430871687</v>
      </c>
      <c r="D4" s="11"/>
      <c r="E4" s="9" t="s">
        <v>4</v>
      </c>
      <c r="F4" s="10">
        <f>B4/B8*100</f>
        <v>100.0000000699998</v>
      </c>
      <c r="G4" s="10">
        <f>C4/B4*100</f>
        <v>70.417519999999996</v>
      </c>
      <c r="H4" s="3"/>
      <c r="J4" s="8"/>
    </row>
    <row r="5" spans="1:11" ht="17" thickBot="1" x14ac:dyDescent="0.25">
      <c r="A5" s="12" t="s">
        <v>5</v>
      </c>
      <c r="B5" s="10">
        <v>558.5</v>
      </c>
      <c r="C5" s="10">
        <v>416.8</v>
      </c>
      <c r="D5" s="11"/>
      <c r="E5" s="12" t="s">
        <v>5</v>
      </c>
      <c r="F5" s="10">
        <f>B5*100/B8</f>
        <v>94.999999971500017</v>
      </c>
      <c r="G5" s="10">
        <f>C5/B5*100</f>
        <v>74.628469113697406</v>
      </c>
      <c r="H5" s="3"/>
      <c r="J5" s="13" t="s">
        <v>6</v>
      </c>
      <c r="K5" s="14"/>
    </row>
    <row r="6" spans="1:11" ht="17" thickBot="1" x14ac:dyDescent="0.25">
      <c r="A6" s="15" t="s">
        <v>7</v>
      </c>
      <c r="B6" s="16">
        <v>617.28947362542226</v>
      </c>
      <c r="C6" s="16">
        <v>393.5017923414718</v>
      </c>
      <c r="D6" s="11"/>
      <c r="E6" s="15" t="s">
        <v>7</v>
      </c>
      <c r="F6" s="16">
        <f>B6*100/B8</f>
        <v>104.99999995850021</v>
      </c>
      <c r="G6" s="16">
        <f>C6/B6*100</f>
        <v>63.746720000000003</v>
      </c>
      <c r="H6" s="3"/>
      <c r="J6" s="17" t="s">
        <v>8</v>
      </c>
      <c r="K6" s="18">
        <v>2.0999999999999999E-3</v>
      </c>
    </row>
    <row r="7" spans="1:11" x14ac:dyDescent="0.2">
      <c r="A7" s="3"/>
      <c r="B7" s="3"/>
      <c r="C7" s="3"/>
      <c r="D7" s="3"/>
      <c r="E7" s="3"/>
      <c r="F7" s="3"/>
      <c r="G7" s="3"/>
      <c r="H7" s="3"/>
      <c r="J7" s="17" t="s">
        <v>9</v>
      </c>
      <c r="K7" s="19" t="s">
        <v>10</v>
      </c>
    </row>
    <row r="8" spans="1:11" x14ac:dyDescent="0.2">
      <c r="A8" s="3"/>
      <c r="B8" s="20">
        <f>AVERAGE(B4:B6)</f>
        <v>587.89473701847362</v>
      </c>
      <c r="C8" s="3"/>
      <c r="D8" s="3"/>
      <c r="E8" s="3"/>
      <c r="F8" s="3"/>
      <c r="G8" s="3"/>
      <c r="H8" s="3"/>
      <c r="J8" s="17" t="s">
        <v>11</v>
      </c>
      <c r="K8" s="21" t="s">
        <v>12</v>
      </c>
    </row>
    <row r="9" spans="1:11" x14ac:dyDescent="0.2">
      <c r="A9" s="3"/>
      <c r="B9" s="3"/>
      <c r="C9" s="3"/>
      <c r="D9" s="3"/>
      <c r="E9" s="3"/>
      <c r="F9" s="3"/>
      <c r="G9" s="3"/>
      <c r="H9" s="3"/>
      <c r="J9" s="17" t="s">
        <v>13</v>
      </c>
      <c r="K9" s="21" t="s">
        <v>14</v>
      </c>
    </row>
    <row r="10" spans="1:11" ht="17" thickBot="1" x14ac:dyDescent="0.25">
      <c r="A10" s="3"/>
      <c r="B10" s="3"/>
      <c r="C10" s="3"/>
      <c r="D10" s="3"/>
      <c r="E10" s="3"/>
      <c r="F10" s="3"/>
      <c r="G10" s="3"/>
      <c r="H10" s="3"/>
      <c r="J10" s="17" t="s">
        <v>15</v>
      </c>
      <c r="K10" s="22" t="s">
        <v>16</v>
      </c>
    </row>
    <row r="11" spans="1:11" ht="17" thickBot="1" x14ac:dyDescent="0.25">
      <c r="A11" s="3"/>
      <c r="B11" s="3"/>
      <c r="C11" s="3"/>
      <c r="D11" s="3"/>
      <c r="E11" s="3"/>
      <c r="F11" s="3"/>
      <c r="G11" s="3"/>
      <c r="H11" s="3"/>
      <c r="J11" s="13" t="s">
        <v>17</v>
      </c>
      <c r="K11" s="14"/>
    </row>
    <row r="12" spans="1:11" x14ac:dyDescent="0.2">
      <c r="A12" s="3"/>
      <c r="B12" s="3"/>
      <c r="C12" s="3"/>
      <c r="D12" s="3"/>
      <c r="E12" s="3"/>
      <c r="F12" s="3"/>
      <c r="G12" s="3"/>
      <c r="H12" s="3"/>
      <c r="J12" s="17" t="s">
        <v>18</v>
      </c>
      <c r="K12" s="23">
        <v>100</v>
      </c>
    </row>
    <row r="13" spans="1:11" x14ac:dyDescent="0.2">
      <c r="A13" s="3"/>
      <c r="B13" s="3"/>
      <c r="C13" s="3"/>
      <c r="D13" s="3"/>
      <c r="E13" s="3"/>
      <c r="F13" s="3"/>
      <c r="G13" s="3"/>
      <c r="H13" s="3"/>
      <c r="J13" s="17" t="s">
        <v>19</v>
      </c>
      <c r="K13" s="21">
        <v>69.599999999999994</v>
      </c>
    </row>
    <row r="14" spans="1:11" x14ac:dyDescent="0.2">
      <c r="A14" s="3"/>
      <c r="B14" s="3"/>
      <c r="C14" s="3"/>
      <c r="D14" s="3"/>
      <c r="E14" s="3"/>
      <c r="F14" s="3"/>
      <c r="G14" s="3"/>
      <c r="H14" s="3"/>
      <c r="J14" s="17" t="s">
        <v>20</v>
      </c>
      <c r="K14" s="21" t="s">
        <v>21</v>
      </c>
    </row>
    <row r="15" spans="1:11" x14ac:dyDescent="0.2">
      <c r="A15" s="3"/>
      <c r="B15" s="3"/>
      <c r="C15" s="3"/>
      <c r="D15" s="3"/>
      <c r="E15" s="3"/>
      <c r="F15" s="3"/>
      <c r="G15" s="3"/>
      <c r="H15" s="3"/>
      <c r="J15" s="17" t="s">
        <v>22</v>
      </c>
      <c r="K15" s="21" t="s">
        <v>23</v>
      </c>
    </row>
    <row r="16" spans="1:11" ht="17" thickBot="1" x14ac:dyDescent="0.25">
      <c r="A16" s="3"/>
      <c r="B16" s="3"/>
      <c r="C16" s="3"/>
      <c r="D16" s="3"/>
      <c r="E16" s="3"/>
      <c r="F16" s="3"/>
      <c r="G16" s="3"/>
      <c r="H16" s="3"/>
      <c r="J16" s="24" t="s">
        <v>24</v>
      </c>
      <c r="K16" s="22">
        <v>0.9264</v>
      </c>
    </row>
    <row r="17" spans="1:10" x14ac:dyDescent="0.2">
      <c r="A17" s="3"/>
      <c r="B17" s="3"/>
      <c r="C17" s="3"/>
      <c r="D17" s="3"/>
      <c r="E17" s="3"/>
      <c r="F17" s="3"/>
      <c r="G17" s="3"/>
      <c r="H17" s="3"/>
      <c r="J17" s="8"/>
    </row>
    <row r="18" spans="1:10" x14ac:dyDescent="0.2">
      <c r="J18" s="8"/>
    </row>
    <row r="19" spans="1:10" x14ac:dyDescent="0.2">
      <c r="J19" s="8"/>
    </row>
    <row r="20" spans="1:10" x14ac:dyDescent="0.2">
      <c r="J20" s="8"/>
    </row>
    <row r="21" spans="1:10" x14ac:dyDescent="0.2">
      <c r="J21" s="8"/>
    </row>
    <row r="22" spans="1:10" x14ac:dyDescent="0.2">
      <c r="J22" s="8"/>
    </row>
    <row r="23" spans="1:10" x14ac:dyDescent="0.2">
      <c r="J23" s="8"/>
    </row>
    <row r="24" spans="1:10" x14ac:dyDescent="0.2">
      <c r="J24" s="8"/>
    </row>
    <row r="25" spans="1:10" x14ac:dyDescent="0.2">
      <c r="J25" s="8"/>
    </row>
    <row r="26" spans="1:10" x14ac:dyDescent="0.2">
      <c r="J26" s="8"/>
    </row>
    <row r="27" spans="1:10" x14ac:dyDescent="0.2">
      <c r="J27" s="8"/>
    </row>
    <row r="28" spans="1:10" x14ac:dyDescent="0.2">
      <c r="J28" s="8"/>
    </row>
    <row r="29" spans="1:10" x14ac:dyDescent="0.2">
      <c r="J29" s="8"/>
    </row>
  </sheetData>
  <mergeCells count="2">
    <mergeCell ref="B2:C2"/>
    <mergeCell ref="F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2F80-BCB0-5D4B-A556-BA7F9727940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FigS2-b</vt:lpstr>
      <vt:lpstr>FigS2-d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 Deb</dc:creator>
  <cp:lastModifiedBy>Marjo Deb</cp:lastModifiedBy>
  <dcterms:created xsi:type="dcterms:W3CDTF">2020-04-06T18:23:54Z</dcterms:created>
  <dcterms:modified xsi:type="dcterms:W3CDTF">2020-04-06T18:28:50Z</dcterms:modified>
</cp:coreProperties>
</file>