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5600" windowHeight="16060"/>
  </bookViews>
  <sheets>
    <sheet name="Data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39" i="1" l="1"/>
  <c r="AO39" i="1"/>
  <c r="AP39" i="1"/>
  <c r="AR39" i="1"/>
  <c r="AQ39" i="1"/>
  <c r="AS39" i="1"/>
  <c r="AT39" i="1"/>
  <c r="AU39" i="1"/>
  <c r="AV39" i="1"/>
  <c r="AW39" i="1"/>
  <c r="AX39" i="1"/>
  <c r="AY39" i="1"/>
  <c r="AZ39" i="1"/>
  <c r="BB39" i="1"/>
  <c r="BC39" i="1"/>
  <c r="BD39" i="1"/>
  <c r="BE39" i="1"/>
  <c r="BF39" i="1"/>
  <c r="BH39" i="1"/>
  <c r="BI39" i="1"/>
  <c r="BJ39" i="1"/>
  <c r="BK39" i="1"/>
  <c r="BL39" i="1"/>
  <c r="BM39" i="1"/>
  <c r="BN39" i="1"/>
  <c r="BO39" i="1"/>
  <c r="AL39" i="1"/>
  <c r="AM39" i="1"/>
  <c r="AG39" i="1"/>
  <c r="AH39" i="1"/>
  <c r="BA39" i="1"/>
  <c r="BQ39" i="1"/>
  <c r="BP39" i="1"/>
  <c r="BR39" i="1"/>
  <c r="BT39" i="1"/>
  <c r="BS39" i="1"/>
  <c r="BU39" i="1"/>
  <c r="BX39" i="1"/>
  <c r="BV39" i="1"/>
  <c r="BG39" i="1"/>
  <c r="AB39" i="1"/>
  <c r="AC39" i="1"/>
  <c r="AB40" i="1"/>
  <c r="AC40" i="1"/>
  <c r="W39" i="1"/>
  <c r="X39" i="1"/>
  <c r="W40" i="1"/>
  <c r="X40" i="1"/>
  <c r="R39" i="1"/>
  <c r="S39" i="1"/>
  <c r="M39" i="1"/>
  <c r="N39" i="1"/>
  <c r="BW39" i="1"/>
  <c r="BY39" i="1"/>
  <c r="AM10" i="1"/>
  <c r="BM11" i="1"/>
  <c r="BN11" i="1"/>
  <c r="BO11" i="1"/>
  <c r="BM12" i="1"/>
  <c r="BN12" i="1"/>
  <c r="BO12" i="1"/>
  <c r="BM13" i="1"/>
  <c r="BN13" i="1"/>
  <c r="BO13" i="1"/>
  <c r="BM14" i="1"/>
  <c r="BN14" i="1"/>
  <c r="BO14" i="1"/>
  <c r="BM15" i="1"/>
  <c r="BN15" i="1"/>
  <c r="BO15" i="1"/>
  <c r="BM16" i="1"/>
  <c r="BN16" i="1"/>
  <c r="BO16" i="1"/>
  <c r="BM17" i="1"/>
  <c r="BN17" i="1"/>
  <c r="BO17" i="1"/>
  <c r="BM18" i="1"/>
  <c r="BN18" i="1"/>
  <c r="BO18" i="1"/>
  <c r="BM19" i="1"/>
  <c r="BN19" i="1"/>
  <c r="BO19" i="1"/>
  <c r="BM20" i="1"/>
  <c r="BN20" i="1"/>
  <c r="BO20" i="1"/>
  <c r="BM21" i="1"/>
  <c r="BN21" i="1"/>
  <c r="BO21" i="1"/>
  <c r="BM22" i="1"/>
  <c r="BN22" i="1"/>
  <c r="BO22" i="1"/>
  <c r="BM23" i="1"/>
  <c r="BN23" i="1"/>
  <c r="BO23" i="1"/>
  <c r="BM24" i="1"/>
  <c r="BN24" i="1"/>
  <c r="BO24" i="1"/>
  <c r="BM25" i="1"/>
  <c r="BN25" i="1"/>
  <c r="BO25" i="1"/>
  <c r="BM26" i="1"/>
  <c r="BN26" i="1"/>
  <c r="BO26" i="1"/>
  <c r="BM27" i="1"/>
  <c r="BN27" i="1"/>
  <c r="BO27" i="1"/>
  <c r="BM28" i="1"/>
  <c r="BN28" i="1"/>
  <c r="BO28" i="1"/>
  <c r="BM29" i="1"/>
  <c r="BN29" i="1"/>
  <c r="BO29" i="1"/>
  <c r="BM30" i="1"/>
  <c r="BN30" i="1"/>
  <c r="BO30" i="1"/>
  <c r="BM31" i="1"/>
  <c r="BN31" i="1"/>
  <c r="BO31" i="1"/>
  <c r="BM32" i="1"/>
  <c r="BN32" i="1"/>
  <c r="BO32" i="1"/>
  <c r="BM33" i="1"/>
  <c r="BN33" i="1"/>
  <c r="BO33" i="1"/>
  <c r="BM34" i="1"/>
  <c r="BN34" i="1"/>
  <c r="BO34" i="1"/>
  <c r="BM35" i="1"/>
  <c r="BN35" i="1"/>
  <c r="BO35" i="1"/>
  <c r="BM36" i="1"/>
  <c r="BN36" i="1"/>
  <c r="BO36" i="1"/>
  <c r="BM37" i="1"/>
  <c r="BN37" i="1"/>
  <c r="BO37" i="1"/>
  <c r="BM38" i="1"/>
  <c r="BN38" i="1"/>
  <c r="BO38" i="1"/>
  <c r="BM40" i="1"/>
  <c r="BN40" i="1"/>
  <c r="BO40" i="1"/>
  <c r="BM41" i="1"/>
  <c r="BN41" i="1"/>
  <c r="BO41" i="1"/>
  <c r="BM42" i="1"/>
  <c r="BN42" i="1"/>
  <c r="BO42" i="1"/>
  <c r="BM43" i="1"/>
  <c r="BN43" i="1"/>
  <c r="BO43" i="1"/>
  <c r="BM44" i="1"/>
  <c r="BN44" i="1"/>
  <c r="BO44" i="1"/>
  <c r="BN10" i="1"/>
  <c r="BO10" i="1"/>
  <c r="BM10" i="1"/>
  <c r="BH11" i="1"/>
  <c r="BI11" i="1"/>
  <c r="BJ11" i="1"/>
  <c r="BH12" i="1"/>
  <c r="BI12" i="1"/>
  <c r="BJ12" i="1"/>
  <c r="BH13" i="1"/>
  <c r="BI13" i="1"/>
  <c r="BJ13" i="1"/>
  <c r="BH14" i="1"/>
  <c r="BI14" i="1"/>
  <c r="BJ14" i="1"/>
  <c r="BH15" i="1"/>
  <c r="BI15" i="1"/>
  <c r="BJ15" i="1"/>
  <c r="BH16" i="1"/>
  <c r="BI16" i="1"/>
  <c r="BJ16" i="1"/>
  <c r="BH17" i="1"/>
  <c r="BI17" i="1"/>
  <c r="BJ17" i="1"/>
  <c r="BH18" i="1"/>
  <c r="BI18" i="1"/>
  <c r="BJ18" i="1"/>
  <c r="BH19" i="1"/>
  <c r="BI19" i="1"/>
  <c r="BJ19" i="1"/>
  <c r="BH20" i="1"/>
  <c r="BI20" i="1"/>
  <c r="BJ20" i="1"/>
  <c r="BH21" i="1"/>
  <c r="BI21" i="1"/>
  <c r="BJ21" i="1"/>
  <c r="BH22" i="1"/>
  <c r="BI22" i="1"/>
  <c r="BJ22" i="1"/>
  <c r="BH23" i="1"/>
  <c r="BI23" i="1"/>
  <c r="BJ23" i="1"/>
  <c r="BH24" i="1"/>
  <c r="BI24" i="1"/>
  <c r="BJ24" i="1"/>
  <c r="BH25" i="1"/>
  <c r="BI25" i="1"/>
  <c r="BJ25" i="1"/>
  <c r="BH26" i="1"/>
  <c r="BI26" i="1"/>
  <c r="BJ26" i="1"/>
  <c r="BH27" i="1"/>
  <c r="BI27" i="1"/>
  <c r="BJ27" i="1"/>
  <c r="BH28" i="1"/>
  <c r="BI28" i="1"/>
  <c r="BJ28" i="1"/>
  <c r="BH29" i="1"/>
  <c r="BI29" i="1"/>
  <c r="BJ29" i="1"/>
  <c r="BH30" i="1"/>
  <c r="BI30" i="1"/>
  <c r="BJ30" i="1"/>
  <c r="BH31" i="1"/>
  <c r="BI31" i="1"/>
  <c r="BJ31" i="1"/>
  <c r="BH32" i="1"/>
  <c r="BI32" i="1"/>
  <c r="BJ32" i="1"/>
  <c r="BH33" i="1"/>
  <c r="BI33" i="1"/>
  <c r="BJ33" i="1"/>
  <c r="BH34" i="1"/>
  <c r="BI34" i="1"/>
  <c r="BJ34" i="1"/>
  <c r="BH35" i="1"/>
  <c r="BI35" i="1"/>
  <c r="BJ35" i="1"/>
  <c r="BH36" i="1"/>
  <c r="BI36" i="1"/>
  <c r="BJ36" i="1"/>
  <c r="BH37" i="1"/>
  <c r="BI37" i="1"/>
  <c r="BJ37" i="1"/>
  <c r="BH38" i="1"/>
  <c r="BI38" i="1"/>
  <c r="BJ38" i="1"/>
  <c r="BH40" i="1"/>
  <c r="BI40" i="1"/>
  <c r="BJ40" i="1"/>
  <c r="BH41" i="1"/>
  <c r="BI41" i="1"/>
  <c r="BJ41" i="1"/>
  <c r="BH42" i="1"/>
  <c r="BI42" i="1"/>
  <c r="BJ42" i="1"/>
  <c r="BH43" i="1"/>
  <c r="BI43" i="1"/>
  <c r="BJ43" i="1"/>
  <c r="BH44" i="1"/>
  <c r="BI44" i="1"/>
  <c r="BJ44" i="1"/>
  <c r="BI10" i="1"/>
  <c r="BJ10" i="1"/>
  <c r="BH10" i="1"/>
  <c r="AX11" i="1"/>
  <c r="AY11" i="1"/>
  <c r="AZ11" i="1"/>
  <c r="AX12" i="1"/>
  <c r="AY12" i="1"/>
  <c r="AZ12" i="1"/>
  <c r="AY13" i="1"/>
  <c r="AZ13" i="1"/>
  <c r="AX14" i="1"/>
  <c r="AY14" i="1"/>
  <c r="AZ14" i="1"/>
  <c r="AX15" i="1"/>
  <c r="AY15" i="1"/>
  <c r="AZ15" i="1"/>
  <c r="AX16" i="1"/>
  <c r="AY16" i="1"/>
  <c r="AZ16" i="1"/>
  <c r="AX17" i="1"/>
  <c r="AY17" i="1"/>
  <c r="AZ17" i="1"/>
  <c r="AX18" i="1"/>
  <c r="AY18" i="1"/>
  <c r="AZ18" i="1"/>
  <c r="AX19" i="1"/>
  <c r="AY19" i="1"/>
  <c r="AZ19" i="1"/>
  <c r="AX20" i="1"/>
  <c r="AY20" i="1"/>
  <c r="AZ20" i="1"/>
  <c r="AX21" i="1"/>
  <c r="AY21" i="1"/>
  <c r="AZ21" i="1"/>
  <c r="AX22" i="1"/>
  <c r="AY22" i="1"/>
  <c r="AZ22" i="1"/>
  <c r="AX23" i="1"/>
  <c r="AY23" i="1"/>
  <c r="AZ23" i="1"/>
  <c r="AX24" i="1"/>
  <c r="AY24" i="1"/>
  <c r="AZ24" i="1"/>
  <c r="AX25" i="1"/>
  <c r="AY25" i="1"/>
  <c r="AZ25" i="1"/>
  <c r="AX26" i="1"/>
  <c r="AY26" i="1"/>
  <c r="AZ26" i="1"/>
  <c r="AX27" i="1"/>
  <c r="AY27" i="1"/>
  <c r="AZ27" i="1"/>
  <c r="AX28" i="1"/>
  <c r="AY28" i="1"/>
  <c r="AZ28" i="1"/>
  <c r="AX29" i="1"/>
  <c r="AY29" i="1"/>
  <c r="AZ29" i="1"/>
  <c r="AX30" i="1"/>
  <c r="AY30" i="1"/>
  <c r="AZ30" i="1"/>
  <c r="AX31" i="1"/>
  <c r="AY31" i="1"/>
  <c r="AZ31" i="1"/>
  <c r="AX32" i="1"/>
  <c r="AY32" i="1"/>
  <c r="AZ32" i="1"/>
  <c r="AX33" i="1"/>
  <c r="AY33" i="1"/>
  <c r="AZ33" i="1"/>
  <c r="AX34" i="1"/>
  <c r="AY34" i="1"/>
  <c r="AZ34" i="1"/>
  <c r="AX35" i="1"/>
  <c r="AY35" i="1"/>
  <c r="AZ35" i="1"/>
  <c r="AX36" i="1"/>
  <c r="AY36" i="1"/>
  <c r="AZ36" i="1"/>
  <c r="AX37" i="1"/>
  <c r="AY37" i="1"/>
  <c r="AZ37" i="1"/>
  <c r="AX38" i="1"/>
  <c r="AY38" i="1"/>
  <c r="AZ38" i="1"/>
  <c r="AX40" i="1"/>
  <c r="AY40" i="1"/>
  <c r="AZ40" i="1"/>
  <c r="AX41" i="1"/>
  <c r="AY41" i="1"/>
  <c r="AZ41" i="1"/>
  <c r="AX42" i="1"/>
  <c r="AY42" i="1"/>
  <c r="AZ42" i="1"/>
  <c r="AX43" i="1"/>
  <c r="AY43" i="1"/>
  <c r="AZ43" i="1"/>
  <c r="AX44" i="1"/>
  <c r="AY44" i="1"/>
  <c r="AZ44" i="1"/>
  <c r="AY10" i="1"/>
  <c r="AZ10" i="1"/>
  <c r="AX10" i="1"/>
  <c r="AN10" i="1"/>
  <c r="AS10" i="1"/>
  <c r="AS11" i="1"/>
  <c r="AT11" i="1"/>
  <c r="AU11" i="1"/>
  <c r="AS12" i="1"/>
  <c r="AT12" i="1"/>
  <c r="AU12" i="1"/>
  <c r="AS13" i="1"/>
  <c r="AT13" i="1"/>
  <c r="AU13" i="1"/>
  <c r="AS14" i="1"/>
  <c r="AT14" i="1"/>
  <c r="AU14" i="1"/>
  <c r="AS15" i="1"/>
  <c r="AT15" i="1"/>
  <c r="AU15" i="1"/>
  <c r="AT16" i="1"/>
  <c r="AU16" i="1"/>
  <c r="AT17" i="1"/>
  <c r="AU17" i="1"/>
  <c r="AS18" i="1"/>
  <c r="AT18" i="1"/>
  <c r="AU18" i="1"/>
  <c r="AS19" i="1"/>
  <c r="AT19" i="1"/>
  <c r="AU19" i="1"/>
  <c r="AT20" i="1"/>
  <c r="AU20" i="1"/>
  <c r="AS21" i="1"/>
  <c r="AT21" i="1"/>
  <c r="AU21" i="1"/>
  <c r="AT22" i="1"/>
  <c r="AU22" i="1"/>
  <c r="AS23" i="1"/>
  <c r="AU23" i="1"/>
  <c r="AT24" i="1"/>
  <c r="AU24" i="1"/>
  <c r="AT25" i="1"/>
  <c r="AU25" i="1"/>
  <c r="AS26" i="1"/>
  <c r="AT26" i="1"/>
  <c r="AU26" i="1"/>
  <c r="AS27" i="1"/>
  <c r="AT27" i="1"/>
  <c r="AU27" i="1"/>
  <c r="AT28" i="1"/>
  <c r="AU28" i="1"/>
  <c r="AT29" i="1"/>
  <c r="AU29" i="1"/>
  <c r="AS30" i="1"/>
  <c r="AT30" i="1"/>
  <c r="AU30" i="1"/>
  <c r="AT31" i="1"/>
  <c r="AU31" i="1"/>
  <c r="R32" i="1"/>
  <c r="AT32" i="1"/>
  <c r="AU32" i="1"/>
  <c r="AT33" i="1"/>
  <c r="AU33" i="1"/>
  <c r="AT34" i="1"/>
  <c r="AU34" i="1"/>
  <c r="AS35" i="1"/>
  <c r="AT35" i="1"/>
  <c r="AU35" i="1"/>
  <c r="AS36" i="1"/>
  <c r="AT36" i="1"/>
  <c r="AU36" i="1"/>
  <c r="AS37" i="1"/>
  <c r="AT37" i="1"/>
  <c r="AU37" i="1"/>
  <c r="AS38" i="1"/>
  <c r="AT38" i="1"/>
  <c r="AU38" i="1"/>
  <c r="AT40" i="1"/>
  <c r="AU40" i="1"/>
  <c r="AT41" i="1"/>
  <c r="AU41" i="1"/>
  <c r="AT42" i="1"/>
  <c r="AU42" i="1"/>
  <c r="AT43" i="1"/>
  <c r="AU43" i="1"/>
  <c r="AS44" i="1"/>
  <c r="AT44" i="1"/>
  <c r="AU44" i="1"/>
  <c r="AU10" i="1"/>
  <c r="AT10" i="1"/>
  <c r="W14" i="1"/>
  <c r="AW13" i="1"/>
  <c r="R23" i="1"/>
  <c r="R19" i="1"/>
  <c r="AT23" i="1"/>
  <c r="R33" i="1"/>
  <c r="R36" i="1"/>
  <c r="R25" i="1"/>
  <c r="R40" i="1"/>
  <c r="R28" i="1"/>
  <c r="R24" i="1"/>
  <c r="R41" i="1"/>
  <c r="R17" i="1"/>
  <c r="R29" i="1"/>
  <c r="R43" i="1"/>
  <c r="R35" i="1"/>
  <c r="AS32" i="1"/>
  <c r="R30" i="1"/>
  <c r="AS17" i="1"/>
  <c r="R18" i="1"/>
  <c r="R26" i="1"/>
  <c r="R44" i="1"/>
  <c r="R38" i="1"/>
  <c r="AS24" i="1"/>
  <c r="AS41" i="1"/>
  <c r="W10" i="1"/>
  <c r="R21" i="1"/>
  <c r="AS29" i="1"/>
  <c r="AS40" i="1"/>
  <c r="R37" i="1"/>
  <c r="R11" i="1"/>
  <c r="R27" i="1"/>
  <c r="R31" i="1"/>
  <c r="AS31" i="1"/>
  <c r="W13" i="1"/>
  <c r="AX13" i="1"/>
  <c r="BB13" i="1"/>
  <c r="AS42" i="1"/>
  <c r="R42" i="1"/>
  <c r="S16" i="1"/>
  <c r="AS16" i="1"/>
  <c r="R34" i="1"/>
  <c r="AS34" i="1"/>
  <c r="AS25" i="1"/>
  <c r="R22" i="1"/>
  <c r="AS22" i="1"/>
  <c r="R20" i="1"/>
  <c r="AS20" i="1"/>
  <c r="AS43" i="1"/>
  <c r="AS28" i="1"/>
  <c r="AS33" i="1"/>
  <c r="R15" i="1"/>
  <c r="R14" i="1"/>
  <c r="R12" i="1"/>
  <c r="R16" i="1"/>
  <c r="R13" i="1"/>
  <c r="S10" i="1"/>
  <c r="X11" i="1"/>
  <c r="X15" i="1"/>
  <c r="W11" i="1"/>
  <c r="X14" i="1"/>
  <c r="X16" i="1"/>
  <c r="S11" i="1"/>
  <c r="S14" i="1"/>
  <c r="W12" i="1"/>
  <c r="X10" i="1"/>
  <c r="W15" i="1"/>
  <c r="X12" i="1"/>
  <c r="X13" i="1"/>
  <c r="W16" i="1"/>
  <c r="S13" i="1"/>
  <c r="S12" i="1"/>
  <c r="R10" i="1"/>
  <c r="S15" i="1"/>
  <c r="BD11" i="1"/>
  <c r="BD12" i="1"/>
  <c r="BD13" i="1"/>
  <c r="BD14" i="1"/>
  <c r="BD15" i="1"/>
  <c r="BD16" i="1"/>
  <c r="BD10" i="1"/>
  <c r="AO11" i="1"/>
  <c r="AO12" i="1"/>
  <c r="AO10" i="1"/>
  <c r="AN11" i="1"/>
  <c r="AN12" i="1"/>
  <c r="AN14" i="1"/>
  <c r="AN16" i="1"/>
  <c r="BE10" i="1"/>
  <c r="BE12" i="1"/>
  <c r="AP11" i="1"/>
  <c r="AQ11" i="1"/>
  <c r="AP10" i="1"/>
  <c r="AQ10" i="1"/>
  <c r="AP15" i="1"/>
  <c r="BE11" i="1"/>
  <c r="AP13" i="1"/>
  <c r="BE15" i="1"/>
  <c r="AO13" i="1"/>
  <c r="AP16" i="1"/>
  <c r="AO16" i="1"/>
  <c r="AQ16" i="1"/>
  <c r="BE16" i="1"/>
  <c r="AP14" i="1"/>
  <c r="AO14" i="1"/>
  <c r="AP12" i="1"/>
  <c r="AR12" i="1"/>
  <c r="BE13" i="1"/>
  <c r="BE14" i="1"/>
  <c r="M15" i="1"/>
  <c r="AO15" i="1"/>
  <c r="M16" i="1"/>
  <c r="M13" i="1"/>
  <c r="N15" i="1"/>
  <c r="N16" i="1"/>
  <c r="AN15" i="1"/>
  <c r="N14" i="1"/>
  <c r="AN13" i="1"/>
  <c r="M12" i="1"/>
  <c r="N11" i="1"/>
  <c r="N13" i="1"/>
  <c r="M10" i="1"/>
  <c r="M14" i="1"/>
  <c r="M11" i="1"/>
  <c r="N12" i="1"/>
  <c r="N10" i="1"/>
  <c r="AR14" i="1"/>
  <c r="AQ12" i="1"/>
  <c r="AR10" i="1"/>
  <c r="AR15" i="1"/>
  <c r="AH15" i="1"/>
  <c r="AW11" i="1"/>
  <c r="AG14" i="1"/>
  <c r="AH14" i="1"/>
  <c r="AH10" i="1"/>
  <c r="AG10" i="1"/>
  <c r="AH11" i="1"/>
  <c r="AR11" i="1"/>
  <c r="AQ14" i="1"/>
  <c r="AV11" i="1"/>
  <c r="BR11" i="1"/>
  <c r="AV13" i="1"/>
  <c r="AW10" i="1"/>
  <c r="AV10" i="1"/>
  <c r="BR10" i="1"/>
  <c r="AW16" i="1"/>
  <c r="AV16" i="1"/>
  <c r="BR16" i="1"/>
  <c r="AG11" i="1"/>
  <c r="AR16" i="1"/>
  <c r="AH16" i="1"/>
  <c r="AG15" i="1"/>
  <c r="AW15" i="1"/>
  <c r="BS15" i="1"/>
  <c r="AV15" i="1"/>
  <c r="AV14" i="1"/>
  <c r="AW14" i="1"/>
  <c r="AH13" i="1"/>
  <c r="AG13" i="1"/>
  <c r="AV12" i="1"/>
  <c r="AW12" i="1"/>
  <c r="BP12" i="1"/>
  <c r="AM12" i="1"/>
  <c r="AM13" i="1"/>
  <c r="AQ15" i="1"/>
  <c r="AR13" i="1"/>
  <c r="AQ13" i="1"/>
  <c r="BR12" i="1"/>
  <c r="BS14" i="1"/>
  <c r="BS10" i="1"/>
  <c r="BR15" i="1"/>
  <c r="BU14" i="1"/>
  <c r="BS11" i="1"/>
  <c r="BU11" i="1"/>
  <c r="BS16" i="1"/>
  <c r="BU16" i="1"/>
  <c r="BU10" i="1"/>
  <c r="BP13" i="1"/>
  <c r="BR13" i="1"/>
  <c r="BS12" i="1"/>
  <c r="BU15" i="1"/>
  <c r="BS13" i="1"/>
  <c r="BU13" i="1"/>
  <c r="BR14" i="1"/>
  <c r="BU12" i="1"/>
  <c r="BQ15" i="1"/>
  <c r="BP16" i="1"/>
  <c r="BP10" i="1"/>
  <c r="BA13" i="1"/>
  <c r="BT13" i="1"/>
  <c r="BQ10" i="1"/>
  <c r="BQ14" i="1"/>
  <c r="BP14" i="1"/>
  <c r="BQ12" i="1"/>
  <c r="BP15" i="1"/>
  <c r="BP11" i="1"/>
  <c r="BQ11" i="1"/>
  <c r="BQ16" i="1"/>
  <c r="BQ13" i="1"/>
  <c r="AL13" i="1"/>
  <c r="AH12" i="1"/>
  <c r="BB14" i="1"/>
  <c r="BA14" i="1"/>
  <c r="BT14" i="1"/>
  <c r="AL12" i="1"/>
  <c r="AG12" i="1"/>
  <c r="BA12" i="1"/>
  <c r="BT12" i="1"/>
  <c r="AM16" i="1"/>
  <c r="AL16" i="1"/>
  <c r="AM15" i="1"/>
  <c r="AL15" i="1"/>
  <c r="AG16" i="1"/>
  <c r="AL10" i="1"/>
  <c r="BB15" i="1"/>
  <c r="BA15" i="1"/>
  <c r="BT15" i="1"/>
  <c r="BB11" i="1"/>
  <c r="BA11" i="1"/>
  <c r="BT11" i="1"/>
  <c r="BA10" i="1"/>
  <c r="BT10" i="1"/>
  <c r="BB10" i="1"/>
  <c r="AL14" i="1"/>
  <c r="AM14" i="1"/>
  <c r="AM11" i="1"/>
  <c r="AL11" i="1"/>
  <c r="BL12" i="1"/>
  <c r="BK12" i="1"/>
  <c r="BL11" i="1"/>
  <c r="BK13" i="1"/>
  <c r="BK11" i="1"/>
  <c r="BK15" i="1"/>
  <c r="BL15" i="1"/>
  <c r="BL14" i="1"/>
  <c r="BK14" i="1"/>
  <c r="BL16" i="1"/>
  <c r="BK16" i="1"/>
  <c r="BL13" i="1"/>
  <c r="BL10" i="1"/>
  <c r="BK10" i="1"/>
  <c r="BB12" i="1"/>
  <c r="BB16" i="1"/>
  <c r="BA16" i="1"/>
  <c r="BT16" i="1"/>
  <c r="BD19" i="1"/>
  <c r="BD22" i="1"/>
  <c r="BD26" i="1"/>
  <c r="BD30" i="1"/>
  <c r="BD35" i="1"/>
  <c r="BD42" i="1"/>
  <c r="N18" i="1"/>
  <c r="N23" i="1"/>
  <c r="N29" i="1"/>
  <c r="AN32" i="1"/>
  <c r="AO20" i="1"/>
  <c r="AO25" i="1"/>
  <c r="AO29" i="1"/>
  <c r="AO34" i="1"/>
  <c r="AO41" i="1"/>
  <c r="N43" i="1"/>
  <c r="BD17" i="1"/>
  <c r="BD24" i="1"/>
  <c r="BD33" i="1"/>
  <c r="BD44" i="1"/>
  <c r="AN21" i="1"/>
  <c r="M27" i="1"/>
  <c r="AO21" i="1"/>
  <c r="AO27" i="1"/>
  <c r="AO32" i="1"/>
  <c r="AO43" i="1"/>
  <c r="BD20" i="1"/>
  <c r="BD23" i="1"/>
  <c r="BD27" i="1"/>
  <c r="BD34" i="1"/>
  <c r="BD38" i="1"/>
  <c r="BD41" i="1"/>
  <c r="AN17" i="1"/>
  <c r="N31" i="1"/>
  <c r="M37" i="1"/>
  <c r="AN44" i="1"/>
  <c r="BD28" i="1"/>
  <c r="BD31" i="1"/>
  <c r="BD37" i="1"/>
  <c r="BD40" i="1"/>
  <c r="N20" i="1"/>
  <c r="AN25" i="1"/>
  <c r="AN38" i="1"/>
  <c r="AO18" i="1"/>
  <c r="AO23" i="1"/>
  <c r="AO36" i="1"/>
  <c r="AO38" i="1"/>
  <c r="N41" i="1"/>
  <c r="BD18" i="1"/>
  <c r="BD21" i="1"/>
  <c r="BD25" i="1"/>
  <c r="BD29" i="1"/>
  <c r="BD32" i="1"/>
  <c r="BD36" i="1"/>
  <c r="BD43" i="1"/>
  <c r="M28" i="1"/>
  <c r="AO17" i="1"/>
  <c r="AO19" i="1"/>
  <c r="AO22" i="1"/>
  <c r="AO24" i="1"/>
  <c r="AO26" i="1"/>
  <c r="AO28" i="1"/>
  <c r="AO30" i="1"/>
  <c r="AO31" i="1"/>
  <c r="AO33" i="1"/>
  <c r="AO35" i="1"/>
  <c r="AO37" i="1"/>
  <c r="AO40" i="1"/>
  <c r="AO42" i="1"/>
  <c r="AO44" i="1"/>
  <c r="AN43" i="1"/>
  <c r="AN30" i="1"/>
  <c r="AN33" i="1"/>
  <c r="N35" i="1"/>
  <c r="AN34" i="1"/>
  <c r="AN41" i="1"/>
  <c r="M43" i="1"/>
  <c r="M41" i="1"/>
  <c r="M24" i="1"/>
  <c r="N22" i="1"/>
  <c r="N19" i="1"/>
  <c r="M34" i="1"/>
  <c r="N42" i="1"/>
  <c r="N36" i="1"/>
  <c r="M26" i="1"/>
  <c r="M40" i="1"/>
  <c r="N34" i="1"/>
  <c r="N30" i="1"/>
  <c r="M35" i="1"/>
  <c r="N38" i="1"/>
  <c r="N33" i="1"/>
  <c r="M36" i="1"/>
  <c r="M30" i="1"/>
  <c r="M38" i="1"/>
  <c r="M17" i="1"/>
  <c r="N26" i="1"/>
  <c r="AN26" i="1"/>
  <c r="N37" i="1"/>
  <c r="AN37" i="1"/>
  <c r="AP37" i="1"/>
  <c r="AQ37" i="1"/>
  <c r="AN35" i="1"/>
  <c r="N24" i="1"/>
  <c r="M22" i="1"/>
  <c r="AN22" i="1"/>
  <c r="M29" i="1"/>
  <c r="M18" i="1"/>
  <c r="N40" i="1"/>
  <c r="AN31" i="1"/>
  <c r="AN40" i="1"/>
  <c r="AN18" i="1"/>
  <c r="M31" i="1"/>
  <c r="BA29" i="1"/>
  <c r="BB29" i="1"/>
  <c r="BA18" i="1"/>
  <c r="BB18" i="1"/>
  <c r="AP42" i="1"/>
  <c r="AP41" i="1"/>
  <c r="AR41" i="1"/>
  <c r="AP28" i="1"/>
  <c r="AM34" i="1"/>
  <c r="AL34" i="1"/>
  <c r="AP34" i="1"/>
  <c r="AR34" i="1"/>
  <c r="AN29" i="1"/>
  <c r="AP29" i="1"/>
  <c r="AQ29" i="1"/>
  <c r="AN24" i="1"/>
  <c r="AP24" i="1"/>
  <c r="AQ24" i="1"/>
  <c r="BE40" i="1"/>
  <c r="BE28" i="1"/>
  <c r="AP33" i="1"/>
  <c r="BE27" i="1"/>
  <c r="BE26" i="1"/>
  <c r="BE41" i="1"/>
  <c r="AP38" i="1"/>
  <c r="AR38" i="1"/>
  <c r="BE24" i="1"/>
  <c r="BE38" i="1"/>
  <c r="AM41" i="1"/>
  <c r="AL41" i="1"/>
  <c r="AP43" i="1"/>
  <c r="AQ43" i="1"/>
  <c r="AP22" i="1"/>
  <c r="AP36" i="1"/>
  <c r="BE37" i="1"/>
  <c r="BE19" i="1"/>
  <c r="BE34" i="1"/>
  <c r="BE17" i="1"/>
  <c r="AM30" i="1"/>
  <c r="AL30" i="1"/>
  <c r="BE18" i="1"/>
  <c r="AP25" i="1"/>
  <c r="AQ25" i="1"/>
  <c r="AN19" i="1"/>
  <c r="BE35" i="1"/>
  <c r="AP30" i="1"/>
  <c r="AQ30" i="1"/>
  <c r="AP17" i="1"/>
  <c r="AQ17" i="1"/>
  <c r="BE43" i="1"/>
  <c r="BE20" i="1"/>
  <c r="AP40" i="1"/>
  <c r="BE29" i="1"/>
  <c r="AP27" i="1"/>
  <c r="AP21" i="1"/>
  <c r="AQ21" i="1"/>
  <c r="BE22" i="1"/>
  <c r="AM42" i="1"/>
  <c r="AL42" i="1"/>
  <c r="BE44" i="1"/>
  <c r="BE32" i="1"/>
  <c r="AM40" i="1"/>
  <c r="AL40" i="1"/>
  <c r="AM23" i="1"/>
  <c r="AL23" i="1"/>
  <c r="BE42" i="1"/>
  <c r="AP19" i="1"/>
  <c r="BE23" i="1"/>
  <c r="AP20" i="1"/>
  <c r="AP32" i="1"/>
  <c r="AQ32" i="1"/>
  <c r="N17" i="1"/>
  <c r="AM43" i="1"/>
  <c r="AL43" i="1"/>
  <c r="BE31" i="1"/>
  <c r="BE21" i="1"/>
  <c r="BE30" i="1"/>
  <c r="AP31" i="1"/>
  <c r="AP44" i="1"/>
  <c r="AQ44" i="1"/>
  <c r="BE33" i="1"/>
  <c r="AP26" i="1"/>
  <c r="BE36" i="1"/>
  <c r="AP35" i="1"/>
  <c r="BE25" i="1"/>
  <c r="AP23" i="1"/>
  <c r="AP18" i="1"/>
  <c r="S24" i="1"/>
  <c r="W36" i="1"/>
  <c r="X36" i="1"/>
  <c r="X31" i="1"/>
  <c r="W31" i="1"/>
  <c r="X24" i="1"/>
  <c r="W24" i="1"/>
  <c r="W42" i="1"/>
  <c r="X42" i="1"/>
  <c r="X17" i="1"/>
  <c r="W17" i="1"/>
  <c r="M32" i="1"/>
  <c r="N32" i="1"/>
  <c r="X20" i="1"/>
  <c r="W20" i="1"/>
  <c r="N25" i="1"/>
  <c r="M44" i="1"/>
  <c r="AN28" i="1"/>
  <c r="S19" i="1"/>
  <c r="W25" i="1"/>
  <c r="X25" i="1"/>
  <c r="S20" i="1"/>
  <c r="S44" i="1"/>
  <c r="N28" i="1"/>
  <c r="AN27" i="1"/>
  <c r="M25" i="1"/>
  <c r="N44" i="1"/>
  <c r="S30" i="1"/>
  <c r="S17" i="1"/>
  <c r="W21" i="1"/>
  <c r="X21" i="1"/>
  <c r="S40" i="1"/>
  <c r="X34" i="1"/>
  <c r="W34" i="1"/>
  <c r="S27" i="1"/>
  <c r="X44" i="1"/>
  <c r="W44" i="1"/>
  <c r="S21" i="1"/>
  <c r="X22" i="1"/>
  <c r="W22" i="1"/>
  <c r="S42" i="1"/>
  <c r="S41" i="1"/>
  <c r="X27" i="1"/>
  <c r="W27" i="1"/>
  <c r="S43" i="1"/>
  <c r="S37" i="1"/>
  <c r="S34" i="1"/>
  <c r="X28" i="1"/>
  <c r="W28" i="1"/>
  <c r="S36" i="1"/>
  <c r="X29" i="1"/>
  <c r="W29" i="1"/>
  <c r="S29" i="1"/>
  <c r="X41" i="1"/>
  <c r="W41" i="1"/>
  <c r="N27" i="1"/>
  <c r="S31" i="1"/>
  <c r="X38" i="1"/>
  <c r="W38" i="1"/>
  <c r="S32" i="1"/>
  <c r="S25" i="1"/>
  <c r="X26" i="1"/>
  <c r="W26" i="1"/>
  <c r="M20" i="1"/>
  <c r="M23" i="1"/>
  <c r="AN42" i="1"/>
  <c r="M21" i="1"/>
  <c r="AN20" i="1"/>
  <c r="AN23" i="1"/>
  <c r="AN36" i="1"/>
  <c r="M42" i="1"/>
  <c r="M33" i="1"/>
  <c r="M19" i="1"/>
  <c r="N21" i="1"/>
  <c r="S26" i="1"/>
  <c r="X43" i="1"/>
  <c r="W43" i="1"/>
  <c r="X18" i="1"/>
  <c r="W18" i="1"/>
  <c r="X37" i="1"/>
  <c r="W37" i="1"/>
  <c r="S35" i="1"/>
  <c r="S23" i="1"/>
  <c r="X33" i="1"/>
  <c r="W33" i="1"/>
  <c r="S18" i="1"/>
  <c r="W19" i="1"/>
  <c r="X19" i="1"/>
  <c r="S28" i="1"/>
  <c r="S22" i="1"/>
  <c r="X32" i="1"/>
  <c r="W32" i="1"/>
  <c r="W23" i="1"/>
  <c r="X23" i="1"/>
  <c r="X35" i="1"/>
  <c r="W35" i="1"/>
  <c r="S33" i="1"/>
  <c r="S38" i="1"/>
  <c r="X30" i="1"/>
  <c r="W30" i="1"/>
  <c r="AR30" i="1"/>
  <c r="AQ33" i="1"/>
  <c r="AR33" i="1"/>
  <c r="AR25" i="1"/>
  <c r="AR43" i="1"/>
  <c r="AQ35" i="1"/>
  <c r="AR42" i="1"/>
  <c r="AR44" i="1"/>
  <c r="AQ41" i="1"/>
  <c r="AR28" i="1"/>
  <c r="AR32" i="1"/>
  <c r="AQ40" i="1"/>
  <c r="AR26" i="1"/>
  <c r="AQ34" i="1"/>
  <c r="AR31" i="1"/>
  <c r="AR35" i="1"/>
  <c r="AR20" i="1"/>
  <c r="AQ18" i="1"/>
  <c r="BT18" i="1"/>
  <c r="AQ38" i="1"/>
  <c r="AR17" i="1"/>
  <c r="AR36" i="1"/>
  <c r="AQ19" i="1"/>
  <c r="AR27" i="1"/>
  <c r="AQ22" i="1"/>
  <c r="AR21" i="1"/>
  <c r="AR23" i="1"/>
  <c r="AQ42" i="1"/>
  <c r="AQ36" i="1"/>
  <c r="AQ26" i="1"/>
  <c r="AR22" i="1"/>
  <c r="AQ23" i="1"/>
  <c r="BT29" i="1"/>
  <c r="AR37" i="1"/>
  <c r="AQ31" i="1"/>
  <c r="AR24" i="1"/>
  <c r="AR18" i="1"/>
  <c r="AR40" i="1"/>
  <c r="AR19" i="1"/>
  <c r="AQ27" i="1"/>
  <c r="BP23" i="1"/>
  <c r="BQ23" i="1"/>
  <c r="BQ28" i="1"/>
  <c r="BP28" i="1"/>
  <c r="BP18" i="1"/>
  <c r="BQ18" i="1"/>
  <c r="BP40" i="1"/>
  <c r="BQ40" i="1"/>
  <c r="BQ17" i="1"/>
  <c r="BP17" i="1"/>
  <c r="BQ42" i="1"/>
  <c r="BP42" i="1"/>
  <c r="BQ33" i="1"/>
  <c r="BP33" i="1"/>
  <c r="BQ21" i="1"/>
  <c r="BP21" i="1"/>
  <c r="BP34" i="1"/>
  <c r="BQ34" i="1"/>
  <c r="BP36" i="1"/>
  <c r="BQ36" i="1"/>
  <c r="BQ29" i="1"/>
  <c r="BP29" i="1"/>
  <c r="BQ44" i="1"/>
  <c r="BP44" i="1"/>
  <c r="BQ31" i="1"/>
  <c r="BP31" i="1"/>
  <c r="BQ22" i="1"/>
  <c r="BP22" i="1"/>
  <c r="BP27" i="1"/>
  <c r="BQ27" i="1"/>
  <c r="BP43" i="1"/>
  <c r="BQ43" i="1"/>
  <c r="BP25" i="1"/>
  <c r="BQ25" i="1"/>
  <c r="BQ32" i="1"/>
  <c r="BP32" i="1"/>
  <c r="BQ19" i="1"/>
  <c r="BP19" i="1"/>
  <c r="BL40" i="1"/>
  <c r="BK40" i="1"/>
  <c r="BL43" i="1"/>
  <c r="BK43" i="1"/>
  <c r="BL42" i="1"/>
  <c r="BK42" i="1"/>
  <c r="BK34" i="1"/>
  <c r="BL34" i="1"/>
  <c r="BK41" i="1"/>
  <c r="BL41" i="1"/>
  <c r="AW28" i="1"/>
  <c r="BS28" i="1"/>
  <c r="AV28" i="1"/>
  <c r="BB37" i="1"/>
  <c r="BA37" i="1"/>
  <c r="BT37" i="1"/>
  <c r="AW32" i="1"/>
  <c r="BU32" i="1"/>
  <c r="AV32" i="1"/>
  <c r="BR32" i="1"/>
  <c r="AW24" i="1"/>
  <c r="AV24" i="1"/>
  <c r="BR24" i="1"/>
  <c r="AW38" i="1"/>
  <c r="BU38" i="1"/>
  <c r="AV38" i="1"/>
  <c r="AV20" i="1"/>
  <c r="AW20" i="1"/>
  <c r="AW42" i="1"/>
  <c r="BS42" i="1"/>
  <c r="AV42" i="1"/>
  <c r="AW36" i="1"/>
  <c r="AV36" i="1"/>
  <c r="AV33" i="1"/>
  <c r="BR33" i="1"/>
  <c r="AW33" i="1"/>
  <c r="BS33" i="1"/>
  <c r="AW21" i="1"/>
  <c r="BS21" i="1"/>
  <c r="AV21" i="1"/>
  <c r="BR21" i="1"/>
  <c r="AW44" i="1"/>
  <c r="BS44" i="1"/>
  <c r="AV44" i="1"/>
  <c r="BR44" i="1"/>
  <c r="AV41" i="1"/>
  <c r="BR41" i="1"/>
  <c r="AW41" i="1"/>
  <c r="BS41" i="1"/>
  <c r="AV29" i="1"/>
  <c r="BR29" i="1"/>
  <c r="AW29" i="1"/>
  <c r="AW31" i="1"/>
  <c r="AV31" i="1"/>
  <c r="AV18" i="1"/>
  <c r="AW18" i="1"/>
  <c r="AV23" i="1"/>
  <c r="AW23" i="1"/>
  <c r="AW37" i="1"/>
  <c r="AV37" i="1"/>
  <c r="BR37" i="1"/>
  <c r="AV34" i="1"/>
  <c r="AW34" i="1"/>
  <c r="BS34" i="1"/>
  <c r="AG25" i="1"/>
  <c r="AH25" i="1"/>
  <c r="AW26" i="1"/>
  <c r="AV26" i="1"/>
  <c r="AM44" i="1"/>
  <c r="AL44" i="1"/>
  <c r="BA19" i="1"/>
  <c r="BB19" i="1"/>
  <c r="AH22" i="1"/>
  <c r="AG22" i="1"/>
  <c r="AM25" i="1"/>
  <c r="AL25" i="1"/>
  <c r="AM20" i="1"/>
  <c r="AL20" i="1"/>
  <c r="AH35" i="1"/>
  <c r="AG35" i="1"/>
  <c r="AH30" i="1"/>
  <c r="AG30" i="1"/>
  <c r="AL35" i="1"/>
  <c r="AM35" i="1"/>
  <c r="AM38" i="1"/>
  <c r="AL38" i="1"/>
  <c r="BA24" i="1"/>
  <c r="BT24" i="1"/>
  <c r="BB24" i="1"/>
  <c r="AM29" i="1"/>
  <c r="AL29" i="1"/>
  <c r="AH44" i="1"/>
  <c r="AG44" i="1"/>
  <c r="AH32" i="1"/>
  <c r="AG32" i="1"/>
  <c r="AM22" i="1"/>
  <c r="AL22" i="1"/>
  <c r="AG43" i="1"/>
  <c r="AH43" i="1"/>
  <c r="AW22" i="1"/>
  <c r="AV22" i="1"/>
  <c r="AH42" i="1"/>
  <c r="AG42" i="1"/>
  <c r="BB30" i="1"/>
  <c r="BA30" i="1"/>
  <c r="BT30" i="1"/>
  <c r="AW17" i="1"/>
  <c r="AV17" i="1"/>
  <c r="BR17" i="1"/>
  <c r="AG37" i="1"/>
  <c r="AH37" i="1"/>
  <c r="BB17" i="1"/>
  <c r="BA17" i="1"/>
  <c r="BT17" i="1"/>
  <c r="AW35" i="1"/>
  <c r="AV35" i="1"/>
  <c r="BR35" i="1"/>
  <c r="AG20" i="1"/>
  <c r="AH20" i="1"/>
  <c r="AH40" i="1"/>
  <c r="AG40" i="1"/>
  <c r="BB43" i="1"/>
  <c r="BA43" i="1"/>
  <c r="BT43" i="1"/>
  <c r="AH24" i="1"/>
  <c r="AG24" i="1"/>
  <c r="AH38" i="1"/>
  <c r="AG38" i="1"/>
  <c r="AH33" i="1"/>
  <c r="AG33" i="1"/>
  <c r="AM26" i="1"/>
  <c r="AL26" i="1"/>
  <c r="AH19" i="1"/>
  <c r="AG19" i="1"/>
  <c r="BB36" i="1"/>
  <c r="BA36" i="1"/>
  <c r="AG23" i="1"/>
  <c r="AH23" i="1"/>
  <c r="AG36" i="1"/>
  <c r="AH36" i="1"/>
  <c r="AM31" i="1"/>
  <c r="AL31" i="1"/>
  <c r="AR29" i="1"/>
  <c r="BA27" i="1"/>
  <c r="BB27" i="1"/>
  <c r="AH26" i="1"/>
  <c r="AG26" i="1"/>
  <c r="AH31" i="1"/>
  <c r="AG31" i="1"/>
  <c r="AM37" i="1"/>
  <c r="AL37" i="1"/>
  <c r="AH28" i="1"/>
  <c r="AG28" i="1"/>
  <c r="AW30" i="1"/>
  <c r="BU30" i="1"/>
  <c r="AV30" i="1"/>
  <c r="BR30" i="1"/>
  <c r="AV43" i="1"/>
  <c r="BR43" i="1"/>
  <c r="AW43" i="1"/>
  <c r="BS43" i="1"/>
  <c r="AW40" i="1"/>
  <c r="AV40" i="1"/>
  <c r="AL19" i="1"/>
  <c r="AM19" i="1"/>
  <c r="AG34" i="1"/>
  <c r="AH34" i="1"/>
  <c r="BB33" i="1"/>
  <c r="BA33" i="1"/>
  <c r="BT33" i="1"/>
  <c r="AG29" i="1"/>
  <c r="AH29" i="1"/>
  <c r="AQ20" i="1"/>
  <c r="AW25" i="1"/>
  <c r="BS25" i="1"/>
  <c r="AV25" i="1"/>
  <c r="BR25" i="1"/>
  <c r="AH27" i="1"/>
  <c r="AG27" i="1"/>
  <c r="AW27" i="1"/>
  <c r="AV27" i="1"/>
  <c r="AW19" i="1"/>
  <c r="AV19" i="1"/>
  <c r="AM18" i="1"/>
  <c r="AL18" i="1"/>
  <c r="BB40" i="1"/>
  <c r="BA40" i="1"/>
  <c r="BB31" i="1"/>
  <c r="BA31" i="1"/>
  <c r="AM36" i="1"/>
  <c r="AL36" i="1"/>
  <c r="BA34" i="1"/>
  <c r="BB34" i="1"/>
  <c r="BA23" i="1"/>
  <c r="BB23" i="1"/>
  <c r="BA21" i="1"/>
  <c r="BT21" i="1"/>
  <c r="BB21" i="1"/>
  <c r="BA35" i="1"/>
  <c r="BT35" i="1"/>
  <c r="BB35" i="1"/>
  <c r="AH21" i="1"/>
  <c r="AG21" i="1"/>
  <c r="BA32" i="1"/>
  <c r="BT32" i="1"/>
  <c r="BB32" i="1"/>
  <c r="AH17" i="1"/>
  <c r="AG17" i="1"/>
  <c r="BB44" i="1"/>
  <c r="BA44" i="1"/>
  <c r="BB42" i="1"/>
  <c r="BA42" i="1"/>
  <c r="AM33" i="1"/>
  <c r="AL33" i="1"/>
  <c r="BB28" i="1"/>
  <c r="BA28" i="1"/>
  <c r="BA25" i="1"/>
  <c r="BT25" i="1"/>
  <c r="BB25" i="1"/>
  <c r="AG18" i="1"/>
  <c r="AH18" i="1"/>
  <c r="AM24" i="1"/>
  <c r="AL24" i="1"/>
  <c r="AG41" i="1"/>
  <c r="AH41" i="1"/>
  <c r="AQ28" i="1"/>
  <c r="BT44" i="1"/>
  <c r="BT40" i="1"/>
  <c r="BR22" i="1"/>
  <c r="BS35" i="1"/>
  <c r="BT42" i="1"/>
  <c r="BR34" i="1"/>
  <c r="BU36" i="1"/>
  <c r="BS20" i="1"/>
  <c r="BT34" i="1"/>
  <c r="BR40" i="1"/>
  <c r="BT36" i="1"/>
  <c r="BS26" i="1"/>
  <c r="BU17" i="1"/>
  <c r="BR36" i="1"/>
  <c r="BU23" i="1"/>
  <c r="BR18" i="1"/>
  <c r="BR42" i="1"/>
  <c r="BT19" i="1"/>
  <c r="BR38" i="1"/>
  <c r="BU27" i="1"/>
  <c r="BR19" i="1"/>
  <c r="BR26" i="1"/>
  <c r="BT28" i="1"/>
  <c r="BU31" i="1"/>
  <c r="BS22" i="1"/>
  <c r="BS37" i="1"/>
  <c r="BT23" i="1"/>
  <c r="BS32" i="1"/>
  <c r="BU43" i="1"/>
  <c r="BU25" i="1"/>
  <c r="BR23" i="1"/>
  <c r="BS36" i="1"/>
  <c r="BR20" i="1"/>
  <c r="BU34" i="1"/>
  <c r="BS27" i="1"/>
  <c r="BU26" i="1"/>
  <c r="BU28" i="1"/>
  <c r="BS17" i="1"/>
  <c r="BU21" i="1"/>
  <c r="BR31" i="1"/>
  <c r="BT31" i="1"/>
  <c r="BR28" i="1"/>
  <c r="BS38" i="1"/>
  <c r="BS19" i="1"/>
  <c r="BU19" i="1"/>
  <c r="BU37" i="1"/>
  <c r="BU44" i="1"/>
  <c r="BS40" i="1"/>
  <c r="BU40" i="1"/>
  <c r="BU20" i="1"/>
  <c r="BS18" i="1"/>
  <c r="BU18" i="1"/>
  <c r="BU42" i="1"/>
  <c r="BU22" i="1"/>
  <c r="BS31" i="1"/>
  <c r="BU41" i="1"/>
  <c r="BS23" i="1"/>
  <c r="BS30" i="1"/>
  <c r="BU35" i="1"/>
  <c r="BR27" i="1"/>
  <c r="BT27" i="1"/>
  <c r="BU24" i="1"/>
  <c r="BS24" i="1"/>
  <c r="BU33" i="1"/>
  <c r="BS29" i="1"/>
  <c r="BU29" i="1"/>
  <c r="BP24" i="1"/>
  <c r="BQ24" i="1"/>
  <c r="BQ37" i="1"/>
  <c r="BP37" i="1"/>
  <c r="BQ30" i="1"/>
  <c r="BP30" i="1"/>
  <c r="BP20" i="1"/>
  <c r="BQ20" i="1"/>
  <c r="BQ26" i="1"/>
  <c r="BP26" i="1"/>
  <c r="BP41" i="1"/>
  <c r="BQ41" i="1"/>
  <c r="BP35" i="1"/>
  <c r="BQ35" i="1"/>
  <c r="BP38" i="1"/>
  <c r="BQ38" i="1"/>
  <c r="BL36" i="1"/>
  <c r="BK36" i="1"/>
  <c r="BL26" i="1"/>
  <c r="BK26" i="1"/>
  <c r="BL24" i="1"/>
  <c r="BK24" i="1"/>
  <c r="BL31" i="1"/>
  <c r="BK31" i="1"/>
  <c r="BL44" i="1"/>
  <c r="BK44" i="1"/>
  <c r="BL38" i="1"/>
  <c r="BK38" i="1"/>
  <c r="BK37" i="1"/>
  <c r="BL37" i="1"/>
  <c r="BL19" i="1"/>
  <c r="BK19" i="1"/>
  <c r="BL35" i="1"/>
  <c r="BK35" i="1"/>
  <c r="BL33" i="1"/>
  <c r="BK33" i="1"/>
  <c r="BL30" i="1"/>
  <c r="BK30" i="1"/>
  <c r="BK29" i="1"/>
  <c r="BL29" i="1"/>
  <c r="BK18" i="1"/>
  <c r="BL18" i="1"/>
  <c r="BK23" i="1"/>
  <c r="BL23" i="1"/>
  <c r="BK20" i="1"/>
  <c r="BL20" i="1"/>
  <c r="BL22" i="1"/>
  <c r="BK22" i="1"/>
  <c r="BK25" i="1"/>
  <c r="BL25" i="1"/>
  <c r="AM21" i="1"/>
  <c r="AL21" i="1"/>
  <c r="BA38" i="1"/>
  <c r="BT38" i="1"/>
  <c r="BB38" i="1"/>
  <c r="AM27" i="1"/>
  <c r="AL27" i="1"/>
  <c r="BB26" i="1"/>
  <c r="BA26" i="1"/>
  <c r="BT26" i="1"/>
  <c r="BB20" i="1"/>
  <c r="BA20" i="1"/>
  <c r="BT20" i="1"/>
  <c r="BB22" i="1"/>
  <c r="BA22" i="1"/>
  <c r="BT22" i="1"/>
  <c r="BA41" i="1"/>
  <c r="BB41" i="1"/>
  <c r="AL28" i="1"/>
  <c r="AM28" i="1"/>
  <c r="AM32" i="1"/>
  <c r="AL32" i="1"/>
  <c r="AM17" i="1"/>
  <c r="AL17" i="1"/>
  <c r="BT41" i="1"/>
  <c r="BL27" i="1"/>
  <c r="BK27" i="1"/>
  <c r="BL28" i="1"/>
  <c r="BK28" i="1"/>
  <c r="BK21" i="1"/>
  <c r="BL21" i="1"/>
  <c r="BK32" i="1"/>
  <c r="BL32" i="1"/>
  <c r="BK17" i="1"/>
  <c r="BL17" i="1"/>
  <c r="AC14" i="1"/>
  <c r="AB14" i="1"/>
  <c r="AC12" i="1"/>
  <c r="AB12" i="1"/>
  <c r="AB16" i="1"/>
  <c r="AC16" i="1"/>
  <c r="AC11" i="1"/>
  <c r="AB11" i="1"/>
  <c r="AC23" i="1"/>
  <c r="AB23" i="1"/>
  <c r="AB36" i="1"/>
  <c r="AC36" i="1"/>
  <c r="AB41" i="1"/>
  <c r="AC41" i="1"/>
  <c r="AC17" i="1"/>
  <c r="AB17" i="1"/>
  <c r="AC27" i="1"/>
  <c r="AB27" i="1"/>
  <c r="AB15" i="1"/>
  <c r="AC15" i="1"/>
  <c r="AC22" i="1"/>
  <c r="AB22" i="1"/>
  <c r="AB33" i="1"/>
  <c r="AC33" i="1"/>
  <c r="AB35" i="1"/>
  <c r="AC35" i="1"/>
  <c r="AB34" i="1"/>
  <c r="AC34" i="1"/>
  <c r="BC22" i="1"/>
  <c r="BF22" i="1"/>
  <c r="BC27" i="1"/>
  <c r="BG27" i="1"/>
  <c r="BC14" i="1"/>
  <c r="BG14" i="1"/>
  <c r="BW14" i="1"/>
  <c r="BF14" i="1"/>
  <c r="BX14" i="1"/>
  <c r="BV14" i="1"/>
  <c r="AB26" i="1"/>
  <c r="AC26" i="1"/>
  <c r="AC20" i="1"/>
  <c r="AB20" i="1"/>
  <c r="AC19" i="1"/>
  <c r="AB19" i="1"/>
  <c r="AC29" i="1"/>
  <c r="AB29" i="1"/>
  <c r="AC32" i="1"/>
  <c r="AB32" i="1"/>
  <c r="AB43" i="1"/>
  <c r="AC43" i="1"/>
  <c r="AC24" i="1"/>
  <c r="AB24" i="1"/>
  <c r="BC24" i="1"/>
  <c r="BF24" i="1"/>
  <c r="AB37" i="1"/>
  <c r="BC37" i="1"/>
  <c r="BF37" i="1"/>
  <c r="AC37" i="1"/>
  <c r="AC31" i="1"/>
  <c r="AB31" i="1"/>
  <c r="BC34" i="1"/>
  <c r="BG34" i="1"/>
  <c r="BC40" i="1"/>
  <c r="BG40" i="1"/>
  <c r="BC35" i="1"/>
  <c r="BF35" i="1"/>
  <c r="BC11" i="1"/>
  <c r="BG11" i="1"/>
  <c r="AB30" i="1"/>
  <c r="AC30" i="1"/>
  <c r="AC28" i="1"/>
  <c r="AB28" i="1"/>
  <c r="BC30" i="1"/>
  <c r="BG30" i="1"/>
  <c r="BC29" i="1"/>
  <c r="BF29" i="1"/>
  <c r="BG29" i="1"/>
  <c r="BY29" i="1"/>
  <c r="BC33" i="1"/>
  <c r="BF33" i="1"/>
  <c r="AC21" i="1"/>
  <c r="AB21" i="1"/>
  <c r="AC38" i="1"/>
  <c r="BC38" i="1"/>
  <c r="BF38" i="1"/>
  <c r="AB38" i="1"/>
  <c r="BC32" i="1"/>
  <c r="BG32" i="1"/>
  <c r="BF32" i="1"/>
  <c r="BC31" i="1"/>
  <c r="BG31" i="1"/>
  <c r="BW31" i="1"/>
  <c r="BC16" i="1"/>
  <c r="BG16" i="1"/>
  <c r="BC17" i="1"/>
  <c r="BG17" i="1"/>
  <c r="BC19" i="1"/>
  <c r="BG19" i="1"/>
  <c r="BC23" i="1"/>
  <c r="BG23" i="1"/>
  <c r="BF31" i="1"/>
  <c r="BC43" i="1"/>
  <c r="BG43" i="1"/>
  <c r="BC12" i="1"/>
  <c r="BF12" i="1"/>
  <c r="AC25" i="1"/>
  <c r="AB25" i="1"/>
  <c r="BC41" i="1"/>
  <c r="BF41" i="1"/>
  <c r="BX41" i="1"/>
  <c r="BC28" i="1"/>
  <c r="BG28" i="1"/>
  <c r="BC26" i="1"/>
  <c r="BG26" i="1"/>
  <c r="BC25" i="1"/>
  <c r="BG25" i="1"/>
  <c r="BC21" i="1"/>
  <c r="BF21" i="1"/>
  <c r="AC13" i="1"/>
  <c r="AB13" i="1"/>
  <c r="BC15" i="1"/>
  <c r="BF15" i="1"/>
  <c r="AC42" i="1"/>
  <c r="BC42" i="1"/>
  <c r="BG42" i="1"/>
  <c r="AB42" i="1"/>
  <c r="AB44" i="1"/>
  <c r="BC44" i="1"/>
  <c r="BF44" i="1"/>
  <c r="AC44" i="1"/>
  <c r="BC20" i="1"/>
  <c r="BG20" i="1"/>
  <c r="BC36" i="1"/>
  <c r="BG36" i="1"/>
  <c r="BW36" i="1"/>
  <c r="AC18" i="1"/>
  <c r="AB18" i="1"/>
  <c r="BC18" i="1"/>
  <c r="BG18" i="1"/>
  <c r="AC10" i="1"/>
  <c r="AB10" i="1"/>
  <c r="BC10" i="1"/>
  <c r="BF10" i="1"/>
  <c r="BC13" i="1"/>
  <c r="BF13" i="1"/>
  <c r="BX13" i="1"/>
  <c r="BG13" i="1"/>
  <c r="BW13" i="1"/>
  <c r="BF17" i="1"/>
  <c r="BF34" i="1"/>
  <c r="BV34" i="1"/>
  <c r="BF16" i="1"/>
  <c r="BV16" i="1"/>
  <c r="BG41" i="1"/>
  <c r="BW41" i="1"/>
  <c r="BF30" i="1"/>
  <c r="BX30" i="1"/>
  <c r="BG15" i="1"/>
  <c r="BY15" i="1"/>
  <c r="BF20" i="1"/>
  <c r="BV20" i="1"/>
  <c r="BX34" i="1"/>
  <c r="BF18" i="1"/>
  <c r="BX18" i="1"/>
  <c r="BG24" i="1"/>
  <c r="BW24" i="1"/>
  <c r="BG33" i="1"/>
  <c r="BY33" i="1"/>
  <c r="BF36" i="1"/>
  <c r="BF25" i="1"/>
  <c r="BF23" i="1"/>
  <c r="BV23" i="1"/>
  <c r="BF27" i="1"/>
  <c r="BV27" i="1"/>
  <c r="BF11" i="1"/>
  <c r="BV11" i="1"/>
  <c r="BV32" i="1"/>
  <c r="BX32" i="1"/>
  <c r="BY14" i="1"/>
  <c r="BV17" i="1"/>
  <c r="BY30" i="1"/>
  <c r="BW30" i="1"/>
  <c r="BV22" i="1"/>
  <c r="BX22" i="1"/>
  <c r="BY26" i="1"/>
  <c r="BW26" i="1"/>
  <c r="BW19" i="1"/>
  <c r="BY19" i="1"/>
  <c r="BW11" i="1"/>
  <c r="BY11" i="1"/>
  <c r="BW32" i="1"/>
  <c r="BY32" i="1"/>
  <c r="BX35" i="1"/>
  <c r="BV35" i="1"/>
  <c r="BY27" i="1"/>
  <c r="BW27" i="1"/>
  <c r="BX31" i="1"/>
  <c r="BV31" i="1"/>
  <c r="BY23" i="1"/>
  <c r="BW23" i="1"/>
  <c r="BY42" i="1"/>
  <c r="BW42" i="1"/>
  <c r="BX33" i="1"/>
  <c r="BV33" i="1"/>
  <c r="BY40" i="1"/>
  <c r="BW40" i="1"/>
  <c r="BX21" i="1"/>
  <c r="BV21" i="1"/>
  <c r="BW20" i="1"/>
  <c r="BY20" i="1"/>
  <c r="BX44" i="1"/>
  <c r="BV44" i="1"/>
  <c r="BW18" i="1"/>
  <c r="BY18" i="1"/>
  <c r="BY17" i="1"/>
  <c r="BW17" i="1"/>
  <c r="BV12" i="1"/>
  <c r="BX12" i="1"/>
  <c r="BX38" i="1"/>
  <c r="BV38" i="1"/>
  <c r="BY28" i="1"/>
  <c r="BW28" i="1"/>
  <c r="BX29" i="1"/>
  <c r="BV29" i="1"/>
  <c r="BV37" i="1"/>
  <c r="BX37" i="1"/>
  <c r="BX24" i="1"/>
  <c r="BV24" i="1"/>
  <c r="BY43" i="1"/>
  <c r="BW43" i="1"/>
  <c r="BX10" i="1"/>
  <c r="BV10" i="1"/>
  <c r="BY25" i="1"/>
  <c r="BW25" i="1"/>
  <c r="BX15" i="1"/>
  <c r="BV15" i="1"/>
  <c r="BW16" i="1"/>
  <c r="BY16" i="1"/>
  <c r="BW34" i="1"/>
  <c r="BY34" i="1"/>
  <c r="BF28" i="1"/>
  <c r="BY13" i="1"/>
  <c r="BX23" i="1"/>
  <c r="BY31" i="1"/>
  <c r="BF42" i="1"/>
  <c r="BF43" i="1"/>
  <c r="BF19" i="1"/>
  <c r="BG35" i="1"/>
  <c r="BG37" i="1"/>
  <c r="BG10" i="1"/>
  <c r="BV30" i="1"/>
  <c r="BV13" i="1"/>
  <c r="BG22" i="1"/>
  <c r="BY36" i="1"/>
  <c r="BV41" i="1"/>
  <c r="BX20" i="1"/>
  <c r="BF26" i="1"/>
  <c r="BX17" i="1"/>
  <c r="BG44" i="1"/>
  <c r="BY41" i="1"/>
  <c r="BG21" i="1"/>
  <c r="BW15" i="1"/>
  <c r="BF40" i="1"/>
  <c r="BW29" i="1"/>
  <c r="BG12" i="1"/>
  <c r="BG38" i="1"/>
  <c r="BX11" i="1"/>
  <c r="BX16" i="1"/>
  <c r="BY24" i="1"/>
  <c r="BV18" i="1"/>
  <c r="BX27" i="1"/>
  <c r="BX36" i="1"/>
  <c r="BV36" i="1"/>
  <c r="BX25" i="1"/>
  <c r="BV25" i="1"/>
  <c r="BW33" i="1"/>
  <c r="BW35" i="1"/>
  <c r="BY35" i="1"/>
  <c r="BX42" i="1"/>
  <c r="BV42" i="1"/>
  <c r="BW38" i="1"/>
  <c r="BY38" i="1"/>
  <c r="BY22" i="1"/>
  <c r="BW22" i="1"/>
  <c r="BV40" i="1"/>
  <c r="BX40" i="1"/>
  <c r="BX19" i="1"/>
  <c r="BV19" i="1"/>
  <c r="BV26" i="1"/>
  <c r="BX26" i="1"/>
  <c r="BX28" i="1"/>
  <c r="BV28" i="1"/>
  <c r="BW21" i="1"/>
  <c r="BY21" i="1"/>
  <c r="BX43" i="1"/>
  <c r="BV43" i="1"/>
  <c r="BW12" i="1"/>
  <c r="BY12" i="1"/>
  <c r="BW10" i="1"/>
  <c r="BY10" i="1"/>
  <c r="BW44" i="1"/>
  <c r="BY44" i="1"/>
  <c r="BW37" i="1"/>
  <c r="BY37" i="1"/>
</calcChain>
</file>

<file path=xl/sharedStrings.xml><?xml version="1.0" encoding="utf-8"?>
<sst xmlns="http://schemas.openxmlformats.org/spreadsheetml/2006/main" count="161" uniqueCount="121">
  <si>
    <t>m/z</t>
  </si>
  <si>
    <t>%Hx</t>
  </si>
  <si>
    <t>Δ Deuterons</t>
  </si>
  <si>
    <t>#</t>
  </si>
  <si>
    <t>Peptide Sequence</t>
  </si>
  <si>
    <t xml:space="preserve">Peptide </t>
  </si>
  <si>
    <t>charge</t>
  </si>
  <si>
    <t>#H</t>
  </si>
  <si>
    <t xml:space="preserve">STSTVTLPETLL </t>
  </si>
  <si>
    <t>1: 1-12</t>
  </si>
  <si>
    <t xml:space="preserve"> 631.345</t>
  </si>
  <si>
    <t xml:space="preserve">FVSTLDGSL </t>
  </si>
  <si>
    <t>2: 13-21</t>
  </si>
  <si>
    <t xml:space="preserve"> 938.478</t>
  </si>
  <si>
    <t xml:space="preserve">HAVSKRTGSIKWTL </t>
  </si>
  <si>
    <t>3: 22-35</t>
  </si>
  <si>
    <t xml:space="preserve"> 396.730</t>
  </si>
  <si>
    <t xml:space="preserve">QVPTHVEE </t>
  </si>
  <si>
    <t>4: 42-49</t>
  </si>
  <si>
    <t xml:space="preserve"> 469.731</t>
  </si>
  <si>
    <t xml:space="preserve">LPDPNDGSL </t>
  </si>
  <si>
    <t>5: 53-61</t>
  </si>
  <si>
    <t xml:space="preserve"> 927.435</t>
  </si>
  <si>
    <t xml:space="preserve">YTLGSKNNEGLTKLPFTIPEL </t>
  </si>
  <si>
    <t>6: 62-82</t>
  </si>
  <si>
    <t xml:space="preserve"> 779.087</t>
  </si>
  <si>
    <t xml:space="preserve">LTKLPFTIPEL </t>
  </si>
  <si>
    <t>7: 72-82</t>
  </si>
  <si>
    <t xml:space="preserve"> 636.380</t>
  </si>
  <si>
    <t xml:space="preserve">VQASPSRSSDGIL </t>
  </si>
  <si>
    <t>8: 83-95</t>
  </si>
  <si>
    <t xml:space="preserve">YMGKKQDIW </t>
  </si>
  <si>
    <t>9: 96-104</t>
  </si>
  <si>
    <t xml:space="preserve">YVIDLL </t>
  </si>
  <si>
    <t>10: 105-110</t>
  </si>
  <si>
    <t xml:space="preserve"> 735.424</t>
  </si>
  <si>
    <t xml:space="preserve">LTGEKQQTLSSA </t>
  </si>
  <si>
    <t>11: 110-121</t>
  </si>
  <si>
    <t xml:space="preserve"> 631.832</t>
  </si>
  <si>
    <t xml:space="preserve">ADSLSPSTSLL </t>
  </si>
  <si>
    <t>13: 123-133</t>
  </si>
  <si>
    <t xml:space="preserve">LYLGRTEYTITM </t>
  </si>
  <si>
    <t>14: 133-144</t>
  </si>
  <si>
    <t xml:space="preserve"> 730.874</t>
  </si>
  <si>
    <t xml:space="preserve">MYDTKTRE </t>
  </si>
  <si>
    <t>15: 144-151</t>
  </si>
  <si>
    <t xml:space="preserve"> 522.242</t>
  </si>
  <si>
    <t xml:space="preserve">LRWNATYF </t>
  </si>
  <si>
    <t>16: 152-159</t>
  </si>
  <si>
    <t xml:space="preserve"> 535.772</t>
  </si>
  <si>
    <t xml:space="preserve">AASLPEDDVD </t>
  </si>
  <si>
    <t>17: 162-171</t>
  </si>
  <si>
    <t>1031.447</t>
  </si>
  <si>
    <t xml:space="preserve">YKMSHFVSNGDGL </t>
  </si>
  <si>
    <t>18: 172-184</t>
  </si>
  <si>
    <t xml:space="preserve"> 727.837</t>
  </si>
  <si>
    <t xml:space="preserve">VVTVDSESGDVLW </t>
  </si>
  <si>
    <t>19: 185-197</t>
  </si>
  <si>
    <t xml:space="preserve"> 703.343</t>
  </si>
  <si>
    <t xml:space="preserve">WIQNYASPVVAF </t>
  </si>
  <si>
    <t>20: 197-208</t>
  </si>
  <si>
    <t xml:space="preserve"> 697.856</t>
  </si>
  <si>
    <t xml:space="preserve">YVWQREGL </t>
  </si>
  <si>
    <t>21: 209-216</t>
  </si>
  <si>
    <t xml:space="preserve">RKVMHINV </t>
  </si>
  <si>
    <t>22: 217-224</t>
  </si>
  <si>
    <t xml:space="preserve">LRYLTF </t>
  </si>
  <si>
    <t>24: 229-234</t>
  </si>
  <si>
    <t xml:space="preserve"> 406.735</t>
  </si>
  <si>
    <t xml:space="preserve">MSGEVGRITKWKYPFPKETEA </t>
  </si>
  <si>
    <t>25: 235-255</t>
  </si>
  <si>
    <t xml:space="preserve">KSKLTPTL </t>
  </si>
  <si>
    <t>26: 256-263</t>
  </si>
  <si>
    <t xml:space="preserve">YVGKYSTSL </t>
  </si>
  <si>
    <t>27: 264-272</t>
  </si>
  <si>
    <t xml:space="preserve">YASPSM </t>
  </si>
  <si>
    <t>28: 273-278</t>
  </si>
  <si>
    <t xml:space="preserve">VHEGVAVVPRGSTL </t>
  </si>
  <si>
    <t>29: 279-292</t>
  </si>
  <si>
    <t xml:space="preserve">PLLEGPQTDGVTIGDKGES </t>
  </si>
  <si>
    <t>30: 293-311</t>
  </si>
  <si>
    <t xml:space="preserve">VKFDPGLKSKNKLNYLRN </t>
  </si>
  <si>
    <t>31: 319-336</t>
  </si>
  <si>
    <t xml:space="preserve"> 534.307</t>
  </si>
  <si>
    <t xml:space="preserve">IGHHETPLSASTKM </t>
  </si>
  <si>
    <t xml:space="preserve"> 503.588</t>
  </si>
  <si>
    <t xml:space="preserve">LERFPNNLPKHRENVIPADSEKKSFE </t>
  </si>
  <si>
    <t xml:space="preserve"> 516.606</t>
  </si>
  <si>
    <t xml:space="preserve">VDQTSENAPTTVSRD </t>
  </si>
  <si>
    <t xml:space="preserve"> 810.376</t>
  </si>
  <si>
    <t xml:space="preserve">VDQTSENAPTTVSRDVEEKPAHAPARPEAPVDSM </t>
  </si>
  <si>
    <t xml:space="preserve"> 727.149</t>
  </si>
  <si>
    <t xml:space="preserve">VEEKPAHAPARPEAPVDSML </t>
  </si>
  <si>
    <t xml:space="preserve"> 536.774</t>
  </si>
  <si>
    <t>1</t>
  </si>
  <si>
    <t>14/12/18</t>
  </si>
  <si>
    <t>Average</t>
  </si>
  <si>
    <t>Error</t>
  </si>
  <si>
    <t>Deuterons</t>
  </si>
  <si>
    <t>Triplicates: 5 uM IRE1 wt, P108A, W125A mut</t>
  </si>
  <si>
    <t>wt</t>
  </si>
  <si>
    <t>17/01/19</t>
  </si>
  <si>
    <t>18/01/2019</t>
  </si>
  <si>
    <t>23/01/2019</t>
  </si>
  <si>
    <t>ex IRE1 wt 30s</t>
  </si>
  <si>
    <t>ex IRE1 P108A 30s</t>
  </si>
  <si>
    <t>ex IRE1 W125A 30s</t>
  </si>
  <si>
    <t>ex IRE1 wt 300s</t>
  </si>
  <si>
    <t>ex IRE1 P108A 300s</t>
  </si>
  <si>
    <t>ex IRE1 W125A 300s</t>
  </si>
  <si>
    <t xml:space="preserve">LLIGHHETPLSA </t>
  </si>
  <si>
    <t>32: 339-350</t>
  </si>
  <si>
    <t>33: 341-354</t>
  </si>
  <si>
    <t>34: 355-380</t>
  </si>
  <si>
    <t>35: 386-400</t>
  </si>
  <si>
    <t>36: 386-419</t>
  </si>
  <si>
    <t>37: 401-420</t>
  </si>
  <si>
    <t xml:space="preserve"> 644.354</t>
  </si>
  <si>
    <t>01/11/18</t>
  </si>
  <si>
    <t>01/08/18</t>
  </si>
  <si>
    <t>mutants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</si>
</sst>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5" fillId="0" borderId="0"/>
  </cellStyleXfs>
  <cellXfs count="12">
    <xf numFmtId="0" fontId="0" fillId="0" borderId="0" xfId="0"/>
    <xf numFmtId="0" fontId="2" fillId="2" borderId="0" xfId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4" borderId="0" xfId="3" applyAlignment="1">
      <alignment horizontal="center"/>
    </xf>
    <xf numFmtId="0" fontId="3" fillId="5" borderId="0" xfId="4" applyAlignment="1">
      <alignment horizontal="center"/>
    </xf>
    <xf numFmtId="0" fontId="3" fillId="3" borderId="0" xfId="2"/>
    <xf numFmtId="0" fontId="4" fillId="0" borderId="0" xfId="0" applyFont="1"/>
    <xf numFmtId="0" fontId="1" fillId="4" borderId="0" xfId="3" applyAlignment="1">
      <alignment horizontal="center"/>
    </xf>
    <xf numFmtId="0" fontId="3" fillId="5" borderId="0" xfId="4" applyAlignment="1">
      <alignment horizontal="center"/>
    </xf>
    <xf numFmtId="0" fontId="4" fillId="0" borderId="0" xfId="0" applyFont="1" applyAlignment="1">
      <alignment horizontal="center"/>
    </xf>
  </cellXfs>
  <cellStyles count="6">
    <cellStyle name="40% - Accent1" xfId="3" builtinId="31"/>
    <cellStyle name="60% - Accent1" xfId="4" builtinId="32"/>
    <cellStyle name="Accent1" xfId="2" builtinId="29"/>
    <cellStyle name="Good" xfId="1" builtinId="26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4"/>
  <sheetViews>
    <sheetView tabSelected="1" topLeftCell="BK5" workbookViewId="0">
      <selection activeCell="BV33" sqref="BV33"/>
    </sheetView>
  </sheetViews>
  <sheetFormatPr baseColWidth="10" defaultColWidth="8.6640625" defaultRowHeight="14" x14ac:dyDescent="0"/>
  <cols>
    <col min="3" max="4" width="9.6640625" bestFit="1" customWidth="1"/>
    <col min="70" max="78" width="11.33203125" customWidth="1"/>
  </cols>
  <sheetData>
    <row r="1" spans="1:77">
      <c r="A1" s="1" t="s">
        <v>99</v>
      </c>
    </row>
    <row r="3" spans="1:77">
      <c r="C3" t="s">
        <v>100</v>
      </c>
      <c r="G3" t="s">
        <v>120</v>
      </c>
    </row>
    <row r="4" spans="1:77">
      <c r="B4">
        <v>1</v>
      </c>
      <c r="C4" s="3" t="s">
        <v>95</v>
      </c>
      <c r="G4" s="2" t="s">
        <v>94</v>
      </c>
      <c r="H4" s="3" t="s">
        <v>101</v>
      </c>
    </row>
    <row r="5" spans="1:77">
      <c r="B5">
        <v>2</v>
      </c>
      <c r="C5" s="2" t="s">
        <v>119</v>
      </c>
      <c r="G5">
        <v>2</v>
      </c>
      <c r="H5" s="4" t="s">
        <v>102</v>
      </c>
    </row>
    <row r="6" spans="1:77">
      <c r="B6">
        <v>3</v>
      </c>
      <c r="C6" s="2" t="s">
        <v>118</v>
      </c>
      <c r="G6">
        <v>3</v>
      </c>
      <c r="H6" s="4" t="s">
        <v>103</v>
      </c>
    </row>
    <row r="7" spans="1:77">
      <c r="J7" s="9" t="s">
        <v>1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10" t="s">
        <v>98</v>
      </c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6"/>
      <c r="BI7" s="6"/>
      <c r="BJ7" s="6"/>
      <c r="BK7" s="6"/>
      <c r="BL7" s="6"/>
      <c r="BM7" s="6"/>
      <c r="BN7" s="6"/>
      <c r="BO7" s="6"/>
      <c r="BP7" s="6"/>
      <c r="BQ7" s="6"/>
      <c r="BR7" s="7" t="s">
        <v>2</v>
      </c>
      <c r="BS7" s="7"/>
      <c r="BT7" s="7"/>
      <c r="BU7" s="7"/>
      <c r="BV7" s="7"/>
      <c r="BW7" s="7"/>
      <c r="BX7" s="7"/>
      <c r="BY7" s="7"/>
    </row>
    <row r="8" spans="1:77" s="8" customFormat="1">
      <c r="J8" s="11" t="s">
        <v>104</v>
      </c>
      <c r="K8" s="11"/>
      <c r="L8" s="11"/>
      <c r="M8" s="11"/>
      <c r="N8" s="11"/>
      <c r="O8" s="11" t="s">
        <v>105</v>
      </c>
      <c r="P8" s="11"/>
      <c r="Q8" s="11"/>
      <c r="R8" s="11"/>
      <c r="S8" s="11"/>
      <c r="T8" s="11" t="s">
        <v>106</v>
      </c>
      <c r="U8" s="11"/>
      <c r="V8" s="11"/>
      <c r="W8" s="11"/>
      <c r="X8" s="11"/>
      <c r="Y8" s="11" t="s">
        <v>107</v>
      </c>
      <c r="Z8" s="11"/>
      <c r="AA8" s="11"/>
      <c r="AB8" s="11"/>
      <c r="AC8" s="11"/>
      <c r="AD8" s="11" t="s">
        <v>108</v>
      </c>
      <c r="AE8" s="11"/>
      <c r="AF8" s="11"/>
      <c r="AG8" s="11"/>
      <c r="AH8" s="11"/>
      <c r="AI8" s="11" t="s">
        <v>109</v>
      </c>
      <c r="AJ8" s="11"/>
      <c r="AK8" s="11"/>
      <c r="AL8" s="11"/>
      <c r="AM8" s="11"/>
      <c r="AN8" s="11" t="s">
        <v>104</v>
      </c>
      <c r="AO8" s="11"/>
      <c r="AP8" s="11"/>
      <c r="AQ8" s="11"/>
      <c r="AR8" s="11"/>
      <c r="AS8" s="11" t="s">
        <v>105</v>
      </c>
      <c r="AT8" s="11"/>
      <c r="AU8" s="11"/>
      <c r="AV8" s="11"/>
      <c r="AW8" s="11"/>
      <c r="AX8" s="11" t="s">
        <v>106</v>
      </c>
      <c r="AY8" s="11"/>
      <c r="AZ8" s="11"/>
      <c r="BA8" s="11"/>
      <c r="BB8" s="11"/>
      <c r="BC8" s="11" t="s">
        <v>107</v>
      </c>
      <c r="BD8" s="11"/>
      <c r="BE8" s="11"/>
      <c r="BF8" s="11"/>
      <c r="BG8" s="11"/>
      <c r="BH8" s="11" t="s">
        <v>108</v>
      </c>
      <c r="BI8" s="11"/>
      <c r="BJ8" s="11"/>
      <c r="BK8" s="11"/>
      <c r="BL8" s="11"/>
      <c r="BM8" s="11" t="s">
        <v>109</v>
      </c>
      <c r="BN8" s="11"/>
      <c r="BO8" s="11"/>
      <c r="BP8" s="11"/>
      <c r="BQ8" s="11"/>
      <c r="BR8" s="11" t="s">
        <v>105</v>
      </c>
      <c r="BS8" s="11"/>
      <c r="BT8" s="11" t="s">
        <v>106</v>
      </c>
      <c r="BU8" s="11"/>
      <c r="BV8" s="11" t="s">
        <v>108</v>
      </c>
      <c r="BW8" s="11"/>
      <c r="BX8" s="11" t="s">
        <v>109</v>
      </c>
      <c r="BY8" s="11"/>
    </row>
    <row r="9" spans="1:77" s="8" customFormat="1">
      <c r="D9" s="8" t="s">
        <v>3</v>
      </c>
      <c r="E9" s="8" t="s">
        <v>4</v>
      </c>
      <c r="F9" s="8" t="s">
        <v>5</v>
      </c>
      <c r="G9" s="8" t="s">
        <v>0</v>
      </c>
      <c r="H9" s="8" t="s">
        <v>6</v>
      </c>
      <c r="I9" s="8" t="s">
        <v>7</v>
      </c>
      <c r="J9" s="8">
        <v>1</v>
      </c>
      <c r="K9" s="8">
        <v>2</v>
      </c>
      <c r="L9" s="8">
        <v>3</v>
      </c>
      <c r="M9" s="8" t="s">
        <v>96</v>
      </c>
      <c r="N9" s="8" t="s">
        <v>97</v>
      </c>
      <c r="O9" s="8">
        <v>1</v>
      </c>
      <c r="P9" s="8">
        <v>2</v>
      </c>
      <c r="Q9" s="8">
        <v>3</v>
      </c>
      <c r="R9" s="8" t="s">
        <v>96</v>
      </c>
      <c r="S9" s="8" t="s">
        <v>97</v>
      </c>
      <c r="T9" s="8">
        <v>1</v>
      </c>
      <c r="U9" s="8">
        <v>2</v>
      </c>
      <c r="V9" s="8">
        <v>3</v>
      </c>
      <c r="W9" s="8" t="s">
        <v>96</v>
      </c>
      <c r="X9" s="8" t="s">
        <v>97</v>
      </c>
      <c r="Y9" s="8">
        <v>1</v>
      </c>
      <c r="Z9" s="8">
        <v>2</v>
      </c>
      <c r="AA9" s="8">
        <v>3</v>
      </c>
      <c r="AB9" s="8" t="s">
        <v>96</v>
      </c>
      <c r="AC9" s="8" t="s">
        <v>97</v>
      </c>
      <c r="AD9" s="8">
        <v>1</v>
      </c>
      <c r="AE9" s="8">
        <v>2</v>
      </c>
      <c r="AF9" s="8">
        <v>3</v>
      </c>
      <c r="AG9" s="8" t="s">
        <v>96</v>
      </c>
      <c r="AH9" s="8" t="s">
        <v>97</v>
      </c>
      <c r="AI9" s="8">
        <v>1</v>
      </c>
      <c r="AJ9" s="8">
        <v>2</v>
      </c>
      <c r="AK9" s="8">
        <v>3</v>
      </c>
      <c r="AL9" s="8" t="s">
        <v>96</v>
      </c>
      <c r="AM9" s="8" t="s">
        <v>97</v>
      </c>
      <c r="AN9" s="8">
        <v>1</v>
      </c>
      <c r="AO9" s="8">
        <v>2</v>
      </c>
      <c r="AP9" s="8">
        <v>3</v>
      </c>
      <c r="AQ9" s="8" t="s">
        <v>96</v>
      </c>
      <c r="AR9" s="8" t="s">
        <v>97</v>
      </c>
      <c r="AS9" s="8">
        <v>1</v>
      </c>
      <c r="AT9" s="8">
        <v>2</v>
      </c>
      <c r="AU9" s="8">
        <v>3</v>
      </c>
      <c r="AV9" s="8" t="s">
        <v>96</v>
      </c>
      <c r="AW9" s="8" t="s">
        <v>97</v>
      </c>
      <c r="AX9" s="8">
        <v>1</v>
      </c>
      <c r="AY9" s="8">
        <v>2</v>
      </c>
      <c r="AZ9" s="8">
        <v>3</v>
      </c>
      <c r="BA9" s="8" t="s">
        <v>96</v>
      </c>
      <c r="BB9" s="8" t="s">
        <v>97</v>
      </c>
      <c r="BC9" s="8">
        <v>1</v>
      </c>
      <c r="BD9" s="8">
        <v>2</v>
      </c>
      <c r="BE9" s="8">
        <v>3</v>
      </c>
      <c r="BF9" s="8" t="s">
        <v>96</v>
      </c>
      <c r="BG9" s="8" t="s">
        <v>97</v>
      </c>
      <c r="BH9" s="8">
        <v>1</v>
      </c>
      <c r="BI9" s="8">
        <v>2</v>
      </c>
      <c r="BJ9" s="8">
        <v>3</v>
      </c>
      <c r="BK9" s="8" t="s">
        <v>96</v>
      </c>
      <c r="BL9" s="8" t="s">
        <v>97</v>
      </c>
      <c r="BM9" s="8">
        <v>1</v>
      </c>
      <c r="BN9" s="8">
        <v>2</v>
      </c>
      <c r="BO9" s="8">
        <v>3</v>
      </c>
      <c r="BP9" s="8" t="s">
        <v>96</v>
      </c>
      <c r="BQ9" s="8" t="s">
        <v>97</v>
      </c>
      <c r="BR9" s="8" t="s">
        <v>96</v>
      </c>
      <c r="BS9" s="8" t="s">
        <v>97</v>
      </c>
      <c r="BT9" s="8" t="s">
        <v>96</v>
      </c>
      <c r="BU9" s="8" t="s">
        <v>97</v>
      </c>
      <c r="BV9" s="8" t="s">
        <v>96</v>
      </c>
      <c r="BW9" s="8" t="s">
        <v>97</v>
      </c>
      <c r="BX9" s="8" t="s">
        <v>96</v>
      </c>
      <c r="BY9" s="8" t="s">
        <v>97</v>
      </c>
    </row>
    <row r="10" spans="1:77">
      <c r="D10">
        <v>1</v>
      </c>
      <c r="E10" t="s">
        <v>8</v>
      </c>
      <c r="F10" t="s">
        <v>9</v>
      </c>
      <c r="G10" t="s">
        <v>10</v>
      </c>
      <c r="H10">
        <v>2</v>
      </c>
      <c r="I10">
        <v>10</v>
      </c>
      <c r="J10">
        <v>0.86483449145538616</v>
      </c>
      <c r="K10">
        <v>0.86429454678758455</v>
      </c>
      <c r="L10">
        <v>0.86473198386248729</v>
      </c>
      <c r="M10">
        <f>AVERAGE(J10:L10)</f>
        <v>0.86462034070181926</v>
      </c>
      <c r="N10">
        <f>_xlfn.STDEV.P(J10:L10)/SQRT(3)</f>
        <v>1.3518153026767366E-4</v>
      </c>
      <c r="O10">
        <v>0.85709695872234015</v>
      </c>
      <c r="P10">
        <v>0.8630265374541688</v>
      </c>
      <c r="Q10">
        <v>0.85372017328512362</v>
      </c>
      <c r="R10">
        <f>AVERAGE(O10:Q10)</f>
        <v>0.85794788982054415</v>
      </c>
      <c r="S10">
        <f>_xlfn.STDEV.P(O10:Q10)/SQRT(3)</f>
        <v>2.2208690147047312E-3</v>
      </c>
      <c r="T10">
        <v>0.83323976247368303</v>
      </c>
      <c r="U10">
        <v>0.85283115803840182</v>
      </c>
      <c r="V10">
        <v>0.83612367477223504</v>
      </c>
      <c r="W10">
        <f>AVERAGE(T10:V10)</f>
        <v>0.84073153176144</v>
      </c>
      <c r="X10">
        <f>_xlfn.STDEV.P(T10:V10)/SQRT(3)</f>
        <v>4.9862021746246961E-3</v>
      </c>
      <c r="Y10">
        <v>0.91713767864450169</v>
      </c>
      <c r="Z10">
        <v>0.91544316913415091</v>
      </c>
      <c r="AA10">
        <v>0.91622559201601195</v>
      </c>
      <c r="AB10">
        <f>AVERAGE(Y10:AA10)</f>
        <v>0.91626881326488829</v>
      </c>
      <c r="AC10">
        <f>_xlfn.STDEV.P(Y10:AA10)/SQRT(3)</f>
        <v>3.9978929934907792E-4</v>
      </c>
      <c r="AD10">
        <v>0.87817098390192561</v>
      </c>
      <c r="AE10">
        <v>0.8892537046543737</v>
      </c>
      <c r="AF10">
        <v>0.88223995407387545</v>
      </c>
      <c r="AG10">
        <f>AVERAGE(AD10:AF10)</f>
        <v>0.88322154754339144</v>
      </c>
      <c r="AH10">
        <f>_xlfn.STDEV.P(AD10:AF10)/SQRT(3)</f>
        <v>2.6427813262938416E-3</v>
      </c>
      <c r="AI10">
        <v>0.86175882533758053</v>
      </c>
      <c r="AJ10">
        <v>0.88628242295529169</v>
      </c>
      <c r="AK10">
        <v>0.86804420564642526</v>
      </c>
      <c r="AL10">
        <f>AVERAGE(AI10:AK10)</f>
        <v>0.87202848464643257</v>
      </c>
      <c r="AM10">
        <f>_xlfn.STDEV.P(AI10:AK10)/SQRT(3)</f>
        <v>6.0047679091290301E-3</v>
      </c>
      <c r="AN10">
        <f t="shared" ref="AN10:AN44" si="0">J10*I10</f>
        <v>8.6483449145538618</v>
      </c>
      <c r="AO10">
        <f t="shared" ref="AO10:AO44" si="1">K10*I10</f>
        <v>8.6429454678758457</v>
      </c>
      <c r="AP10">
        <f t="shared" ref="AP10:AP44" si="2">L10*I10</f>
        <v>8.6473198386248722</v>
      </c>
      <c r="AQ10">
        <f>AVERAGE(AN10:AP10)</f>
        <v>8.6462034070181932</v>
      </c>
      <c r="AR10">
        <f>_xlfn.STDEV.P(AN10:AP10)/SQRT(3)</f>
        <v>1.3518153026766549E-3</v>
      </c>
      <c r="AS10">
        <f t="shared" ref="AS10:AS44" si="3">O10*I10</f>
        <v>8.5709695872234022</v>
      </c>
      <c r="AT10">
        <f t="shared" ref="AT10:AT44" si="4">P10*I10</f>
        <v>8.630265374541688</v>
      </c>
      <c r="AU10">
        <f t="shared" ref="AU10:AU44" si="5">Q10*I10</f>
        <v>8.5372017328512371</v>
      </c>
      <c r="AV10">
        <f>AVERAGE(AS10:AU10)</f>
        <v>8.5794788982054424</v>
      </c>
      <c r="AW10">
        <f>_xlfn.STDEV.P(AS10:AU10)/SQRT(3)</f>
        <v>2.2208690147047096E-2</v>
      </c>
      <c r="AX10">
        <f t="shared" ref="AX10:AX44" si="6">T10*I10</f>
        <v>8.3323976247368297</v>
      </c>
      <c r="AY10">
        <f t="shared" ref="AY10:AY44" si="7">U10*I10</f>
        <v>8.5283115803840186</v>
      </c>
      <c r="AZ10">
        <f t="shared" ref="AZ10:AZ44" si="8">V10*I10</f>
        <v>8.3612367477223497</v>
      </c>
      <c r="BA10">
        <f>AVERAGE(AX10:AZ10)</f>
        <v>8.4073153176143993</v>
      </c>
      <c r="BB10">
        <f>_xlfn.STDEV.P(AX10:AZ10)/SQRT(3)</f>
        <v>4.9862021746247258E-2</v>
      </c>
      <c r="BC10">
        <f t="shared" ref="BC10:BC44" si="9">Y10*I10</f>
        <v>9.1713767864450162</v>
      </c>
      <c r="BD10">
        <f t="shared" ref="BD10:BD44" si="10">Z10*I10</f>
        <v>9.1544316913415091</v>
      </c>
      <c r="BE10">
        <f t="shared" ref="BE10:BE44" si="11">AA10*I10</f>
        <v>9.1622559201601188</v>
      </c>
      <c r="BF10">
        <f>AVERAGE(BC10:BE10)</f>
        <v>9.1626881326488814</v>
      </c>
      <c r="BG10">
        <f>_xlfn.STDEV.P(BC10:BE10)/SQRT(3)</f>
        <v>3.997892993490626E-3</v>
      </c>
      <c r="BH10">
        <f t="shared" ref="BH10:BH44" si="12">AD10*I10</f>
        <v>8.7817098390192569</v>
      </c>
      <c r="BI10">
        <f t="shared" ref="BI10:BI44" si="13">AE10*I10</f>
        <v>8.8925370465437368</v>
      </c>
      <c r="BJ10">
        <f t="shared" ref="BJ10:BJ44" si="14">AF10*I10</f>
        <v>8.8223995407387541</v>
      </c>
      <c r="BK10">
        <f>AVERAGE(BH10:BJ10)</f>
        <v>8.8322154754339159</v>
      </c>
      <c r="BL10">
        <f>_xlfn.STDEV.P(BH10:BJ10)/SQRT(3)</f>
        <v>2.642781326293819E-2</v>
      </c>
      <c r="BM10">
        <f t="shared" ref="BM10:BM44" si="15">AI10*I10</f>
        <v>8.6175882533758053</v>
      </c>
      <c r="BN10">
        <f t="shared" ref="BN10:BN44" si="16">AJ10*I10</f>
        <v>8.8628242295529169</v>
      </c>
      <c r="BO10">
        <f t="shared" ref="BO10:BO44" si="17">AK10*I10</f>
        <v>8.680442056464253</v>
      </c>
      <c r="BP10">
        <f>AVERAGE(BM10:BO10)</f>
        <v>8.7202848464643239</v>
      </c>
      <c r="BQ10">
        <f>_xlfn.STDEV.P(BM10:BO10)/SQRT(3)</f>
        <v>6.0047679091290267E-2</v>
      </c>
      <c r="BR10">
        <f>AV10-AQ10</f>
        <v>-6.6724508812750827E-2</v>
      </c>
      <c r="BS10">
        <f>SQRT((AR10)^2+(AW10)^2)</f>
        <v>2.224979376668686E-2</v>
      </c>
      <c r="BT10">
        <f>BA10-AQ10</f>
        <v>-0.23888808940379391</v>
      </c>
      <c r="BU10">
        <f>SQRT((AR10)^2+(AW10)^2)</f>
        <v>2.224979376668686E-2</v>
      </c>
      <c r="BV10">
        <f>BK10-BF10</f>
        <v>-0.33047265721496544</v>
      </c>
      <c r="BW10">
        <f>SQRT((BG10)^2+(BL10)^2)</f>
        <v>2.6728495323308663E-2</v>
      </c>
      <c r="BX10">
        <f>BP10-BF10</f>
        <v>-0.44240328618455749</v>
      </c>
      <c r="BY10">
        <f>SQRT((BG10)^2+(BQ10)^2)</f>
        <v>6.0180619078221351E-2</v>
      </c>
    </row>
    <row r="11" spans="1:77">
      <c r="D11">
        <v>2</v>
      </c>
      <c r="E11" t="s">
        <v>11</v>
      </c>
      <c r="F11" t="s">
        <v>12</v>
      </c>
      <c r="G11" t="s">
        <v>13</v>
      </c>
      <c r="H11">
        <v>1</v>
      </c>
      <c r="I11">
        <v>8</v>
      </c>
      <c r="J11">
        <v>0.13777855548586543</v>
      </c>
      <c r="K11">
        <v>0.15091935055695616</v>
      </c>
      <c r="L11">
        <v>0.13023496548965771</v>
      </c>
      <c r="M11">
        <f t="shared" ref="M11:M44" si="18">AVERAGE(J11:L11)</f>
        <v>0.13964429051082641</v>
      </c>
      <c r="N11">
        <f t="shared" ref="N11:N44" si="19">_xlfn.STDEV.P(J11:L11)/SQRT(3)</f>
        <v>4.9344969751647302E-3</v>
      </c>
      <c r="O11">
        <v>0.24253806468923911</v>
      </c>
      <c r="P11">
        <v>0.30816156293021602</v>
      </c>
      <c r="Q11">
        <v>0.31939255863332505</v>
      </c>
      <c r="R11">
        <f t="shared" ref="R11:R44" si="20">AVERAGE(O11:Q11)</f>
        <v>0.29003072875092673</v>
      </c>
      <c r="S11">
        <f t="shared" ref="S11:S44" si="21">_xlfn.STDEV.P(O11:Q11)/SQRT(3)</f>
        <v>1.9568674916122894E-2</v>
      </c>
      <c r="T11">
        <v>0.11873374857360293</v>
      </c>
      <c r="U11">
        <v>0.20276616601566361</v>
      </c>
      <c r="V11">
        <v>0.11989805238950151</v>
      </c>
      <c r="W11">
        <f t="shared" ref="W11:W44" si="22">AVERAGE(T11:V11)</f>
        <v>0.14713265565958936</v>
      </c>
      <c r="X11">
        <f t="shared" ref="X11:X44" si="23">_xlfn.STDEV.P(T11:V11)/SQRT(3)</f>
        <v>2.2713943376743023E-2</v>
      </c>
      <c r="Y11">
        <v>0.27393131943207355</v>
      </c>
      <c r="Z11">
        <v>0.28011458230650893</v>
      </c>
      <c r="AA11">
        <v>0.27045309862176442</v>
      </c>
      <c r="AB11">
        <f t="shared" ref="AB11:AB44" si="24">AVERAGE(Y11:AA11)</f>
        <v>0.27483300012011563</v>
      </c>
      <c r="AC11">
        <f t="shared" ref="AC11:AC44" si="25">_xlfn.STDEV.P(Y11:AA11)/SQRT(3)</f>
        <v>2.3067937245852795E-3</v>
      </c>
      <c r="AD11">
        <v>0.39268289820208019</v>
      </c>
      <c r="AE11">
        <v>0.46123300293276071</v>
      </c>
      <c r="AF11">
        <v>0.47320604215609235</v>
      </c>
      <c r="AG11">
        <f t="shared" ref="AG11:AG44" si="26">AVERAGE(AD11:AF11)</f>
        <v>0.44237398109697779</v>
      </c>
      <c r="AH11">
        <f t="shared" ref="AH11:AH44" si="27">_xlfn.STDEV.P(AD11:AF11)/SQRT(3)</f>
        <v>2.0481651444438132E-2</v>
      </c>
      <c r="AI11">
        <v>0.27973749996348979</v>
      </c>
      <c r="AJ11">
        <v>0.363330320774014</v>
      </c>
      <c r="AK11">
        <v>0.28227187888774175</v>
      </c>
      <c r="AL11">
        <f t="shared" ref="AL11:AL44" si="28">AVERAGE(AI11:AK11)</f>
        <v>0.30844656654174851</v>
      </c>
      <c r="AM11">
        <f t="shared" ref="AM11:AM44" si="29">_xlfn.STDEV.P(AI11:AK11)/SQRT(3)</f>
        <v>2.2414160346152665E-2</v>
      </c>
      <c r="AN11">
        <f t="shared" si="0"/>
        <v>1.1022284438869234</v>
      </c>
      <c r="AO11">
        <f t="shared" si="1"/>
        <v>1.2073548044556492</v>
      </c>
      <c r="AP11">
        <f t="shared" si="2"/>
        <v>1.0418797239172617</v>
      </c>
      <c r="AQ11">
        <f t="shared" ref="AQ11:AQ44" si="30">AVERAGE(AN11:AP11)</f>
        <v>1.1171543240866113</v>
      </c>
      <c r="AR11">
        <f t="shared" ref="AR11:AR44" si="31">_xlfn.STDEV.P(AN11:AP11)/SQRT(3)</f>
        <v>3.9475975801317842E-2</v>
      </c>
      <c r="AS11">
        <f t="shared" si="3"/>
        <v>1.9403045175139129</v>
      </c>
      <c r="AT11">
        <f t="shared" si="4"/>
        <v>2.4652925034417281</v>
      </c>
      <c r="AU11">
        <f t="shared" si="5"/>
        <v>2.5551404690666004</v>
      </c>
      <c r="AV11">
        <f t="shared" ref="AV11:AV44" si="32">AVERAGE(AS11:AU11)</f>
        <v>2.3202458300074138</v>
      </c>
      <c r="AW11">
        <f t="shared" ref="AW11:AW44" si="33">_xlfn.STDEV.P(AS11:AU11)/SQRT(3)</f>
        <v>0.15654939932898315</v>
      </c>
      <c r="AX11">
        <f t="shared" si="6"/>
        <v>0.94986998858882343</v>
      </c>
      <c r="AY11">
        <f t="shared" si="7"/>
        <v>1.6221293281253089</v>
      </c>
      <c r="AZ11">
        <f t="shared" si="8"/>
        <v>0.95918441911601204</v>
      </c>
      <c r="BA11">
        <f t="shared" ref="BA11:BA44" si="34">AVERAGE(AX11:AZ11)</f>
        <v>1.1770612452767149</v>
      </c>
      <c r="BB11">
        <f t="shared" ref="BB11:BB44" si="35">_xlfn.STDEV.P(AX11:AZ11)/SQRT(3)</f>
        <v>0.18171154701394418</v>
      </c>
      <c r="BC11">
        <f t="shared" si="9"/>
        <v>2.1914505554565884</v>
      </c>
      <c r="BD11">
        <f t="shared" si="10"/>
        <v>2.2409166584520714</v>
      </c>
      <c r="BE11">
        <f t="shared" si="11"/>
        <v>2.1636247889741154</v>
      </c>
      <c r="BF11">
        <f t="shared" ref="BF11:BF44" si="36">AVERAGE(BC11:BE11)</f>
        <v>2.1986640009609251</v>
      </c>
      <c r="BG11">
        <f t="shared" ref="BG11:BG44" si="37">_xlfn.STDEV.P(BC11:BE11)/SQRT(3)</f>
        <v>1.8454349796682236E-2</v>
      </c>
      <c r="BH11">
        <f t="shared" si="12"/>
        <v>3.1414631856166415</v>
      </c>
      <c r="BI11">
        <f t="shared" si="13"/>
        <v>3.6898640234620856</v>
      </c>
      <c r="BJ11">
        <f t="shared" si="14"/>
        <v>3.7856483372487388</v>
      </c>
      <c r="BK11">
        <f t="shared" ref="BK11:BK44" si="38">AVERAGE(BH11:BJ11)</f>
        <v>3.5389918487758223</v>
      </c>
      <c r="BL11">
        <f t="shared" ref="BL11:BL44" si="39">_xlfn.STDEV.P(BH11:BJ11)/SQRT(3)</f>
        <v>0.16385321155550506</v>
      </c>
      <c r="BM11">
        <f t="shared" si="15"/>
        <v>2.2378999997079183</v>
      </c>
      <c r="BN11">
        <f t="shared" si="16"/>
        <v>2.906642566192112</v>
      </c>
      <c r="BO11">
        <f t="shared" si="17"/>
        <v>2.258175031101934</v>
      </c>
      <c r="BP11">
        <f t="shared" ref="BP11:BP44" si="40">AVERAGE(BM11:BO11)</f>
        <v>2.4675725323339881</v>
      </c>
      <c r="BQ11">
        <f t="shared" ref="BQ11:BQ44" si="41">_xlfn.STDEV.P(BM11:BO11)/SQRT(3)</f>
        <v>0.17931328276922132</v>
      </c>
      <c r="BR11">
        <f t="shared" ref="BR11:BR44" si="42">AV11-AQ11</f>
        <v>1.2030915059208025</v>
      </c>
      <c r="BS11">
        <f t="shared" ref="BS11:BS44" si="43">SQRT((AR11)^2+(AW11)^2)</f>
        <v>0.16144989035527915</v>
      </c>
      <c r="BT11">
        <f t="shared" ref="BT11:BT44" si="44">BA11-AQ11</f>
        <v>5.9906921190103546E-2</v>
      </c>
      <c r="BU11">
        <f t="shared" ref="BU11:BU43" si="45">SQRT((AR11)^2+(AW11)^2)</f>
        <v>0.16144989035527915</v>
      </c>
      <c r="BV11">
        <f>BK11-BF11</f>
        <v>1.3403278478148972</v>
      </c>
      <c r="BW11">
        <f t="shared" ref="BW11:BW44" si="46">SQRT((BG11)^2+(BL11)^2)</f>
        <v>0.16488916872697068</v>
      </c>
      <c r="BX11">
        <f t="shared" ref="BX11:BX44" si="47">BP11-BF11</f>
        <v>0.26890853137306303</v>
      </c>
      <c r="BY11">
        <f t="shared" ref="BY11:BY44" si="48">SQRT((BG11)^2+(BQ11)^2)</f>
        <v>0.18026041274748328</v>
      </c>
    </row>
    <row r="12" spans="1:77">
      <c r="D12">
        <v>3</v>
      </c>
      <c r="E12" t="s">
        <v>14</v>
      </c>
      <c r="F12" t="s">
        <v>15</v>
      </c>
      <c r="G12" t="s">
        <v>16</v>
      </c>
      <c r="H12">
        <v>4</v>
      </c>
      <c r="I12">
        <v>13</v>
      </c>
      <c r="J12">
        <v>0.44545724119683916</v>
      </c>
      <c r="K12">
        <v>0.45017160795045752</v>
      </c>
      <c r="L12">
        <v>0.44090080319910663</v>
      </c>
      <c r="M12">
        <f t="shared" si="18"/>
        <v>0.44550988411546771</v>
      </c>
      <c r="N12">
        <f t="shared" si="19"/>
        <v>2.1852553190304471E-3</v>
      </c>
      <c r="O12">
        <v>0.48748836647185184</v>
      </c>
      <c r="P12">
        <v>0.51312412241298511</v>
      </c>
      <c r="Q12">
        <v>0.51745696299317645</v>
      </c>
      <c r="R12">
        <f t="shared" si="20"/>
        <v>0.50602315062600445</v>
      </c>
      <c r="S12">
        <f t="shared" si="21"/>
        <v>7.6354006604340986E-3</v>
      </c>
      <c r="T12">
        <v>0.45658424565244665</v>
      </c>
      <c r="U12">
        <v>0.47833545644830694</v>
      </c>
      <c r="V12">
        <v>0.45839292851626884</v>
      </c>
      <c r="W12">
        <f t="shared" si="22"/>
        <v>0.46443754353900751</v>
      </c>
      <c r="X12">
        <f t="shared" si="23"/>
        <v>5.6897924361931883E-3</v>
      </c>
      <c r="Y12">
        <v>0.45448051341932194</v>
      </c>
      <c r="Z12">
        <v>0.45631183419080723</v>
      </c>
      <c r="AA12">
        <v>0.45512504771838252</v>
      </c>
      <c r="AB12">
        <f t="shared" si="24"/>
        <v>0.45530579844283725</v>
      </c>
      <c r="AC12">
        <f t="shared" si="25"/>
        <v>4.3790842784804165E-4</v>
      </c>
      <c r="AD12">
        <v>0.51882242032235204</v>
      </c>
      <c r="AE12">
        <v>0.5598020034364759</v>
      </c>
      <c r="AF12">
        <v>0.56951054653557043</v>
      </c>
      <c r="AG12">
        <f t="shared" si="26"/>
        <v>0.54937832343146609</v>
      </c>
      <c r="AH12">
        <f t="shared" si="27"/>
        <v>1.2682545865934716E-2</v>
      </c>
      <c r="AI12">
        <v>0.47041773071889031</v>
      </c>
      <c r="AJ12">
        <v>0.51585677996939472</v>
      </c>
      <c r="AK12">
        <v>0.47095951238423978</v>
      </c>
      <c r="AL12">
        <f t="shared" si="28"/>
        <v>0.48574467435750829</v>
      </c>
      <c r="AM12">
        <f t="shared" si="29"/>
        <v>1.2293878875542359E-2</v>
      </c>
      <c r="AN12">
        <f t="shared" si="0"/>
        <v>5.7909441355589095</v>
      </c>
      <c r="AO12">
        <f t="shared" si="1"/>
        <v>5.8522309033559479</v>
      </c>
      <c r="AP12">
        <f t="shared" si="2"/>
        <v>5.7317104415883859</v>
      </c>
      <c r="AQ12">
        <f t="shared" si="30"/>
        <v>5.791628493501082</v>
      </c>
      <c r="AR12">
        <f t="shared" si="31"/>
        <v>2.8408319147395885E-2</v>
      </c>
      <c r="AS12">
        <f t="shared" si="3"/>
        <v>6.3373487641340738</v>
      </c>
      <c r="AT12">
        <f t="shared" si="4"/>
        <v>6.6706135913688067</v>
      </c>
      <c r="AU12">
        <f t="shared" si="5"/>
        <v>6.7269405189112934</v>
      </c>
      <c r="AV12">
        <f t="shared" si="32"/>
        <v>6.5783009581380583</v>
      </c>
      <c r="AW12">
        <f t="shared" si="33"/>
        <v>9.92602085856433E-2</v>
      </c>
      <c r="AX12">
        <f t="shared" si="6"/>
        <v>5.9355951934818068</v>
      </c>
      <c r="AY12">
        <f t="shared" si="7"/>
        <v>6.2183609338279906</v>
      </c>
      <c r="AZ12">
        <f t="shared" si="8"/>
        <v>5.959108070711495</v>
      </c>
      <c r="BA12">
        <f t="shared" si="34"/>
        <v>6.0376880660070968</v>
      </c>
      <c r="BB12">
        <f t="shared" si="35"/>
        <v>7.396730167051152E-2</v>
      </c>
      <c r="BC12">
        <f t="shared" si="9"/>
        <v>5.9082466744511848</v>
      </c>
      <c r="BD12">
        <f t="shared" si="10"/>
        <v>5.9320538444804942</v>
      </c>
      <c r="BE12">
        <f t="shared" si="11"/>
        <v>5.9166256203389729</v>
      </c>
      <c r="BF12">
        <f t="shared" si="36"/>
        <v>5.9189753797568843</v>
      </c>
      <c r="BG12">
        <f t="shared" si="37"/>
        <v>5.6928095620246873E-3</v>
      </c>
      <c r="BH12">
        <f t="shared" si="12"/>
        <v>6.7446914641905762</v>
      </c>
      <c r="BI12">
        <f t="shared" si="13"/>
        <v>7.2774260446741863</v>
      </c>
      <c r="BJ12">
        <f t="shared" si="14"/>
        <v>7.4036371049624154</v>
      </c>
      <c r="BK12">
        <f t="shared" si="38"/>
        <v>7.1419182046090599</v>
      </c>
      <c r="BL12">
        <f t="shared" si="39"/>
        <v>0.16487309625715132</v>
      </c>
      <c r="BM12">
        <f t="shared" si="15"/>
        <v>6.1154304993455737</v>
      </c>
      <c r="BN12">
        <f t="shared" si="16"/>
        <v>6.7061381396021318</v>
      </c>
      <c r="BO12">
        <f t="shared" si="17"/>
        <v>6.1224736609951167</v>
      </c>
      <c r="BP12">
        <f t="shared" si="40"/>
        <v>6.3146807666476077</v>
      </c>
      <c r="BQ12">
        <f t="shared" si="41"/>
        <v>0.15982042538205088</v>
      </c>
      <c r="BR12">
        <f t="shared" si="42"/>
        <v>0.78667246463697627</v>
      </c>
      <c r="BS12">
        <f t="shared" si="43"/>
        <v>0.10324544350839758</v>
      </c>
      <c r="BT12">
        <f t="shared" si="44"/>
        <v>0.24605957250601485</v>
      </c>
      <c r="BU12">
        <f t="shared" si="45"/>
        <v>0.10324544350839758</v>
      </c>
      <c r="BV12">
        <f t="shared" ref="BV12:BV44" si="49">BK12-BF12</f>
        <v>1.2229428248521756</v>
      </c>
      <c r="BW12">
        <f t="shared" si="46"/>
        <v>0.1649713488764924</v>
      </c>
      <c r="BX12">
        <f t="shared" si="47"/>
        <v>0.39570538689072343</v>
      </c>
      <c r="BY12">
        <f t="shared" si="48"/>
        <v>0.15992178228749571</v>
      </c>
    </row>
    <row r="13" spans="1:77">
      <c r="D13">
        <v>4</v>
      </c>
      <c r="E13" t="s">
        <v>17</v>
      </c>
      <c r="F13" t="s">
        <v>18</v>
      </c>
      <c r="G13" t="s">
        <v>19</v>
      </c>
      <c r="H13">
        <v>2</v>
      </c>
      <c r="I13">
        <v>6</v>
      </c>
      <c r="J13">
        <v>1.2016029569440758E-2</v>
      </c>
      <c r="K13">
        <v>0.92600039991004124</v>
      </c>
      <c r="L13">
        <v>0.91737241709068829</v>
      </c>
      <c r="M13">
        <f t="shared" si="18"/>
        <v>0.61846294885672348</v>
      </c>
      <c r="N13">
        <f t="shared" si="19"/>
        <v>0.2475892700765433</v>
      </c>
      <c r="O13">
        <v>0.87064104803460318</v>
      </c>
      <c r="P13">
        <v>0.89709234644478875</v>
      </c>
      <c r="Q13">
        <v>0.88550763136044686</v>
      </c>
      <c r="R13">
        <f t="shared" si="20"/>
        <v>0.88441367527994641</v>
      </c>
      <c r="S13">
        <f t="shared" si="21"/>
        <v>6.2506062252787311E-3</v>
      </c>
      <c r="T13">
        <v>0.88657533729915483</v>
      </c>
      <c r="U13">
        <v>0.88620729855279379</v>
      </c>
      <c r="V13">
        <v>0.90679249502594073</v>
      </c>
      <c r="W13">
        <f t="shared" si="22"/>
        <v>0.89319171029262989</v>
      </c>
      <c r="X13">
        <f t="shared" si="23"/>
        <v>5.5531747106418294E-3</v>
      </c>
      <c r="Y13">
        <v>1.2259428701413912E-2</v>
      </c>
      <c r="Z13">
        <v>0.9342545084581132</v>
      </c>
      <c r="AA13">
        <v>0.90943320250752502</v>
      </c>
      <c r="AB13">
        <f t="shared" si="24"/>
        <v>0.61864904655568409</v>
      </c>
      <c r="AC13">
        <f t="shared" si="25"/>
        <v>0.24762664584157024</v>
      </c>
      <c r="AD13">
        <v>0.86990193200604227</v>
      </c>
      <c r="AE13">
        <v>0.90326232427979181</v>
      </c>
      <c r="AF13">
        <v>0.89754954634426121</v>
      </c>
      <c r="AG13">
        <f t="shared" si="26"/>
        <v>0.89023793421003183</v>
      </c>
      <c r="AH13">
        <f t="shared" si="27"/>
        <v>8.4106241962264017E-3</v>
      </c>
      <c r="AI13">
        <v>0.88012235680370221</v>
      </c>
      <c r="AJ13">
        <v>0.89844919137237478</v>
      </c>
      <c r="AK13">
        <v>0.90615484016905268</v>
      </c>
      <c r="AL13">
        <f t="shared" si="28"/>
        <v>0.89490879611504326</v>
      </c>
      <c r="AM13">
        <f t="shared" si="29"/>
        <v>6.3038497316307354E-3</v>
      </c>
      <c r="AN13">
        <f t="shared" si="0"/>
        <v>7.209617741664455E-2</v>
      </c>
      <c r="AO13">
        <f t="shared" si="1"/>
        <v>5.5560023994602474</v>
      </c>
      <c r="AP13">
        <f t="shared" si="2"/>
        <v>5.5042345025441293</v>
      </c>
      <c r="AQ13">
        <f t="shared" si="30"/>
        <v>3.71077769314034</v>
      </c>
      <c r="AR13">
        <f t="shared" si="31"/>
        <v>1.48553562045926</v>
      </c>
      <c r="AS13">
        <f t="shared" si="3"/>
        <v>5.2238462882076195</v>
      </c>
      <c r="AT13">
        <f t="shared" si="4"/>
        <v>5.3825540786687327</v>
      </c>
      <c r="AU13">
        <f t="shared" si="5"/>
        <v>5.3130457881626807</v>
      </c>
      <c r="AV13">
        <f t="shared" si="32"/>
        <v>5.3064820516796773</v>
      </c>
      <c r="AW13">
        <f>_xlfn.STDEV.P(AS13:AU13)/SQRT(3)</f>
        <v>3.7503637351672316E-2</v>
      </c>
      <c r="AX13">
        <f t="shared" si="6"/>
        <v>5.3194520237949288</v>
      </c>
      <c r="AY13">
        <f t="shared" si="7"/>
        <v>5.3172437913167627</v>
      </c>
      <c r="AZ13">
        <f t="shared" si="8"/>
        <v>5.4407549701556448</v>
      </c>
      <c r="BA13">
        <f t="shared" si="34"/>
        <v>5.3591502617557794</v>
      </c>
      <c r="BB13">
        <f>_xlfn.STDEV.P(AX13:AZ13)/SQRT(3)</f>
        <v>3.3319048263851125E-2</v>
      </c>
      <c r="BC13">
        <f t="shared" si="9"/>
        <v>7.3556572208483467E-2</v>
      </c>
      <c r="BD13">
        <f t="shared" si="10"/>
        <v>5.6055270507486794</v>
      </c>
      <c r="BE13">
        <f t="shared" si="11"/>
        <v>5.4565992150451503</v>
      </c>
      <c r="BF13">
        <f t="shared" si="36"/>
        <v>3.7118942793341048</v>
      </c>
      <c r="BG13">
        <f>_xlfn.STDEV.P(BC13:BE13)/SQRT(3)</f>
        <v>1.4857598750494212</v>
      </c>
      <c r="BH13">
        <f t="shared" si="12"/>
        <v>5.2194115920362538</v>
      </c>
      <c r="BI13">
        <f t="shared" si="13"/>
        <v>5.4195739456787511</v>
      </c>
      <c r="BJ13">
        <f t="shared" si="14"/>
        <v>5.3852972780655675</v>
      </c>
      <c r="BK13">
        <f t="shared" si="38"/>
        <v>5.3414276052601908</v>
      </c>
      <c r="BL13">
        <f t="shared" si="39"/>
        <v>5.046374517735841E-2</v>
      </c>
      <c r="BM13">
        <f t="shared" si="15"/>
        <v>5.2807341408222133</v>
      </c>
      <c r="BN13">
        <f t="shared" si="16"/>
        <v>5.3906951482342489</v>
      </c>
      <c r="BO13">
        <f t="shared" si="17"/>
        <v>5.4369290410143165</v>
      </c>
      <c r="BP13">
        <f t="shared" si="40"/>
        <v>5.3694527766902596</v>
      </c>
      <c r="BQ13">
        <f t="shared" si="41"/>
        <v>3.7823098389784517E-2</v>
      </c>
      <c r="BR13">
        <f t="shared" si="42"/>
        <v>1.5957043585393373</v>
      </c>
      <c r="BS13">
        <f t="shared" si="43"/>
        <v>1.4860089510053041</v>
      </c>
      <c r="BT13">
        <f t="shared" si="44"/>
        <v>1.6483725686154393</v>
      </c>
      <c r="BU13">
        <f t="shared" si="45"/>
        <v>1.4860089510053041</v>
      </c>
      <c r="BV13">
        <f t="shared" si="49"/>
        <v>1.629533325926086</v>
      </c>
      <c r="BW13">
        <f t="shared" si="46"/>
        <v>1.486616627071081</v>
      </c>
      <c r="BX13">
        <f t="shared" si="47"/>
        <v>1.6575584973561548</v>
      </c>
      <c r="BY13">
        <f t="shared" si="48"/>
        <v>1.4862412297735099</v>
      </c>
    </row>
    <row r="14" spans="1:77">
      <c r="D14">
        <v>5</v>
      </c>
      <c r="E14" t="s">
        <v>20</v>
      </c>
      <c r="F14" t="s">
        <v>21</v>
      </c>
      <c r="G14" t="s">
        <v>22</v>
      </c>
      <c r="H14">
        <v>1</v>
      </c>
      <c r="I14">
        <v>6</v>
      </c>
      <c r="J14">
        <v>9.5282079764046484E-2</v>
      </c>
      <c r="K14">
        <v>9.8246523041629757E-2</v>
      </c>
      <c r="L14">
        <v>9.4721137616915696E-2</v>
      </c>
      <c r="M14">
        <f t="shared" si="18"/>
        <v>9.6083246807530651E-2</v>
      </c>
      <c r="N14">
        <f t="shared" si="19"/>
        <v>8.9299584071078782E-4</v>
      </c>
      <c r="O14">
        <v>0.3222483567030146</v>
      </c>
      <c r="P14">
        <v>0.4274051891894351</v>
      </c>
      <c r="Q14">
        <v>0.45088478454646802</v>
      </c>
      <c r="R14">
        <f t="shared" si="20"/>
        <v>0.40017944347963924</v>
      </c>
      <c r="S14">
        <f t="shared" si="21"/>
        <v>3.2292976753370881E-2</v>
      </c>
      <c r="T14">
        <v>0.13705283808877308</v>
      </c>
      <c r="U14">
        <v>0.2501555904701101</v>
      </c>
      <c r="V14">
        <v>0.13866982925596566</v>
      </c>
      <c r="W14">
        <f t="shared" si="22"/>
        <v>0.17529275260494961</v>
      </c>
      <c r="X14">
        <f t="shared" si="23"/>
        <v>3.056500189951343E-2</v>
      </c>
      <c r="Y14">
        <v>0.19734220260721758</v>
      </c>
      <c r="Z14">
        <v>0.19612602813064536</v>
      </c>
      <c r="AA14">
        <v>0.19995970313292996</v>
      </c>
      <c r="AB14">
        <f t="shared" si="24"/>
        <v>0.19780931129026433</v>
      </c>
      <c r="AC14">
        <f t="shared" si="25"/>
        <v>9.2350887586647079E-4</v>
      </c>
      <c r="AD14">
        <v>0.65710836664753147</v>
      </c>
      <c r="AE14">
        <v>0.6782881795530401</v>
      </c>
      <c r="AF14">
        <v>0.66895040093066371</v>
      </c>
      <c r="AG14">
        <f t="shared" si="26"/>
        <v>0.66811564904374521</v>
      </c>
      <c r="AH14">
        <f t="shared" si="27"/>
        <v>5.0037480776940965E-3</v>
      </c>
      <c r="AI14">
        <v>0.26858991296852874</v>
      </c>
      <c r="AJ14">
        <v>0.3542860191687866</v>
      </c>
      <c r="AK14">
        <v>0.26569793625621851</v>
      </c>
      <c r="AL14">
        <f t="shared" si="28"/>
        <v>0.29619128946451129</v>
      </c>
      <c r="AM14">
        <f t="shared" si="29"/>
        <v>2.372686755036121E-2</v>
      </c>
      <c r="AN14">
        <f t="shared" si="0"/>
        <v>0.57169247858427896</v>
      </c>
      <c r="AO14">
        <f t="shared" si="1"/>
        <v>0.5894791382497786</v>
      </c>
      <c r="AP14">
        <f t="shared" si="2"/>
        <v>0.56832682570149418</v>
      </c>
      <c r="AQ14">
        <f t="shared" si="30"/>
        <v>0.57649948084518388</v>
      </c>
      <c r="AR14">
        <f t="shared" si="31"/>
        <v>5.3579750442647369E-3</v>
      </c>
      <c r="AS14">
        <f t="shared" si="3"/>
        <v>1.9334901402180877</v>
      </c>
      <c r="AT14">
        <f t="shared" si="4"/>
        <v>2.5644311351366107</v>
      </c>
      <c r="AU14">
        <f t="shared" si="5"/>
        <v>2.705308707278808</v>
      </c>
      <c r="AV14">
        <f t="shared" si="32"/>
        <v>2.4010766608778358</v>
      </c>
      <c r="AW14">
        <f t="shared" si="33"/>
        <v>0.1937578605202227</v>
      </c>
      <c r="AX14">
        <f t="shared" si="6"/>
        <v>0.82231702853263844</v>
      </c>
      <c r="AY14">
        <f t="shared" si="7"/>
        <v>1.5009335428206607</v>
      </c>
      <c r="AZ14">
        <f t="shared" si="8"/>
        <v>0.83201897553579396</v>
      </c>
      <c r="BA14">
        <f t="shared" si="34"/>
        <v>1.0517565156296977</v>
      </c>
      <c r="BB14">
        <f t="shared" si="35"/>
        <v>0.18339001139708058</v>
      </c>
      <c r="BC14">
        <f t="shared" si="9"/>
        <v>1.1840532156433055</v>
      </c>
      <c r="BD14">
        <f t="shared" si="10"/>
        <v>1.1767561687838721</v>
      </c>
      <c r="BE14">
        <f t="shared" si="11"/>
        <v>1.1997582187975797</v>
      </c>
      <c r="BF14">
        <f t="shared" si="36"/>
        <v>1.1868558677415859</v>
      </c>
      <c r="BG14">
        <f t="shared" si="37"/>
        <v>5.5410532551988219E-3</v>
      </c>
      <c r="BH14">
        <f t="shared" si="12"/>
        <v>3.9426501998851888</v>
      </c>
      <c r="BI14">
        <f t="shared" si="13"/>
        <v>4.0697290773182404</v>
      </c>
      <c r="BJ14">
        <f t="shared" si="14"/>
        <v>4.0137024055839827</v>
      </c>
      <c r="BK14">
        <f t="shared" si="38"/>
        <v>4.0086938942624704</v>
      </c>
      <c r="BL14">
        <f t="shared" si="39"/>
        <v>3.0022488466164541E-2</v>
      </c>
      <c r="BM14">
        <f t="shared" si="15"/>
        <v>1.6115394778111725</v>
      </c>
      <c r="BN14">
        <f t="shared" si="16"/>
        <v>2.1257161150127195</v>
      </c>
      <c r="BO14">
        <f t="shared" si="17"/>
        <v>1.5941876175373111</v>
      </c>
      <c r="BP14">
        <f t="shared" si="40"/>
        <v>1.7771477367870678</v>
      </c>
      <c r="BQ14">
        <f t="shared" si="41"/>
        <v>0.14236120530216748</v>
      </c>
      <c r="BR14">
        <f t="shared" si="42"/>
        <v>1.824577180032652</v>
      </c>
      <c r="BS14">
        <f t="shared" si="43"/>
        <v>0.19383192825215623</v>
      </c>
      <c r="BT14">
        <f t="shared" si="44"/>
        <v>0.47525703478451387</v>
      </c>
      <c r="BU14">
        <f t="shared" si="45"/>
        <v>0.19383192825215623</v>
      </c>
      <c r="BV14">
        <f t="shared" si="49"/>
        <v>2.8218380265208847</v>
      </c>
      <c r="BW14">
        <f t="shared" si="46"/>
        <v>3.052954445906346E-2</v>
      </c>
      <c r="BX14">
        <f t="shared" si="47"/>
        <v>0.59029186904548192</v>
      </c>
      <c r="BY14">
        <f t="shared" si="48"/>
        <v>0.1424690002992329</v>
      </c>
    </row>
    <row r="15" spans="1:77">
      <c r="D15">
        <v>6</v>
      </c>
      <c r="E15" t="s">
        <v>23</v>
      </c>
      <c r="F15" t="s">
        <v>24</v>
      </c>
      <c r="G15" t="s">
        <v>25</v>
      </c>
      <c r="H15">
        <v>3</v>
      </c>
      <c r="I15">
        <v>19</v>
      </c>
      <c r="J15">
        <v>0.48308435479207912</v>
      </c>
      <c r="K15">
        <v>0.49388557826986995</v>
      </c>
      <c r="L15">
        <v>0.48617373264035363</v>
      </c>
      <c r="M15">
        <f t="shared" si="18"/>
        <v>0.4877145552341009</v>
      </c>
      <c r="N15">
        <f t="shared" si="19"/>
        <v>2.6224334692692723E-3</v>
      </c>
      <c r="O15">
        <v>0.63138019308557158</v>
      </c>
      <c r="P15">
        <v>0.69300746131692215</v>
      </c>
      <c r="Q15">
        <v>0.70738083786047401</v>
      </c>
      <c r="R15">
        <f t="shared" si="20"/>
        <v>0.67725616408765588</v>
      </c>
      <c r="S15">
        <f t="shared" si="21"/>
        <v>1.9032732184632428E-2</v>
      </c>
      <c r="T15">
        <v>0.51693904931512702</v>
      </c>
      <c r="U15">
        <v>0.59033574829034896</v>
      </c>
      <c r="V15">
        <v>0.52370432804406486</v>
      </c>
      <c r="W15">
        <f t="shared" si="22"/>
        <v>0.54365970854984702</v>
      </c>
      <c r="X15">
        <f t="shared" si="23"/>
        <v>1.9122016185322131E-2</v>
      </c>
      <c r="Y15">
        <v>0.57035717301416944</v>
      </c>
      <c r="Z15">
        <v>0.57973535873225601</v>
      </c>
      <c r="AA15">
        <v>0.56935832272290809</v>
      </c>
      <c r="AB15">
        <f t="shared" si="24"/>
        <v>0.57315028482311126</v>
      </c>
      <c r="AC15">
        <f t="shared" si="25"/>
        <v>2.6986343981833649E-3</v>
      </c>
      <c r="AD15">
        <v>0.85974740217548173</v>
      </c>
      <c r="AE15">
        <v>0.86954145377085534</v>
      </c>
      <c r="AF15">
        <v>0.86829552117758224</v>
      </c>
      <c r="AG15">
        <f t="shared" si="26"/>
        <v>0.8658614590413064</v>
      </c>
      <c r="AH15">
        <f t="shared" si="27"/>
        <v>2.5132694742395138E-3</v>
      </c>
      <c r="AI15">
        <v>0.62494536040532311</v>
      </c>
      <c r="AJ15">
        <v>0.68688422284508832</v>
      </c>
      <c r="AK15">
        <v>0.63253036708193555</v>
      </c>
      <c r="AL15">
        <f t="shared" si="28"/>
        <v>0.6481199834441157</v>
      </c>
      <c r="AM15">
        <f t="shared" si="29"/>
        <v>1.592609859335023E-2</v>
      </c>
      <c r="AN15">
        <f t="shared" si="0"/>
        <v>9.1786027410495024</v>
      </c>
      <c r="AO15">
        <f t="shared" si="1"/>
        <v>9.3838259871275298</v>
      </c>
      <c r="AP15">
        <f t="shared" si="2"/>
        <v>9.2373009201667191</v>
      </c>
      <c r="AQ15">
        <f t="shared" si="30"/>
        <v>9.2665765494479171</v>
      </c>
      <c r="AR15">
        <f t="shared" si="31"/>
        <v>4.9826235916116533E-2</v>
      </c>
      <c r="AS15">
        <f t="shared" si="3"/>
        <v>11.996223668625859</v>
      </c>
      <c r="AT15">
        <f t="shared" si="4"/>
        <v>13.167141765021521</v>
      </c>
      <c r="AU15">
        <f t="shared" si="5"/>
        <v>13.440235919349007</v>
      </c>
      <c r="AV15">
        <f t="shared" si="32"/>
        <v>12.867867117665462</v>
      </c>
      <c r="AW15">
        <f t="shared" si="33"/>
        <v>0.36162191150801654</v>
      </c>
      <c r="AX15">
        <f t="shared" si="6"/>
        <v>9.821841936987413</v>
      </c>
      <c r="AY15">
        <f t="shared" si="7"/>
        <v>11.21637921751663</v>
      </c>
      <c r="AZ15">
        <f t="shared" si="8"/>
        <v>9.9503822328372316</v>
      </c>
      <c r="BA15">
        <f t="shared" si="34"/>
        <v>10.329534462447091</v>
      </c>
      <c r="BB15">
        <f t="shared" si="35"/>
        <v>0.36331830752112071</v>
      </c>
      <c r="BC15">
        <f t="shared" si="9"/>
        <v>10.83678628726922</v>
      </c>
      <c r="BD15">
        <f t="shared" si="10"/>
        <v>11.014971815912864</v>
      </c>
      <c r="BE15">
        <f t="shared" si="11"/>
        <v>10.817808131735253</v>
      </c>
      <c r="BF15">
        <f t="shared" si="36"/>
        <v>10.889855411639113</v>
      </c>
      <c r="BG15">
        <f t="shared" si="37"/>
        <v>5.127405356548375E-2</v>
      </c>
      <c r="BH15">
        <f t="shared" si="12"/>
        <v>16.335200641334154</v>
      </c>
      <c r="BI15">
        <f t="shared" si="13"/>
        <v>16.521287621646252</v>
      </c>
      <c r="BJ15">
        <f t="shared" si="14"/>
        <v>16.497614902374064</v>
      </c>
      <c r="BK15">
        <f t="shared" si="38"/>
        <v>16.451367721784823</v>
      </c>
      <c r="BL15">
        <f t="shared" si="39"/>
        <v>4.7752120010550632E-2</v>
      </c>
      <c r="BM15">
        <f t="shared" si="15"/>
        <v>11.873961847701139</v>
      </c>
      <c r="BN15">
        <f t="shared" si="16"/>
        <v>13.050800234056679</v>
      </c>
      <c r="BO15">
        <f t="shared" si="17"/>
        <v>12.018076974556775</v>
      </c>
      <c r="BP15">
        <f t="shared" si="40"/>
        <v>12.3142796854382</v>
      </c>
      <c r="BQ15">
        <f t="shared" si="41"/>
        <v>0.3025958732736545</v>
      </c>
      <c r="BR15">
        <f t="shared" si="42"/>
        <v>3.6012905682175447</v>
      </c>
      <c r="BS15">
        <f t="shared" si="43"/>
        <v>0.36503843724775098</v>
      </c>
      <c r="BT15">
        <f t="shared" si="44"/>
        <v>1.062957912999174</v>
      </c>
      <c r="BU15">
        <f t="shared" si="45"/>
        <v>0.36503843724775098</v>
      </c>
      <c r="BV15">
        <f t="shared" si="49"/>
        <v>5.5615123101457105</v>
      </c>
      <c r="BW15">
        <f t="shared" si="46"/>
        <v>7.0066350943503025E-2</v>
      </c>
      <c r="BX15">
        <f t="shared" si="47"/>
        <v>1.4244242737990866</v>
      </c>
      <c r="BY15">
        <f t="shared" si="48"/>
        <v>0.30690925546695669</v>
      </c>
    </row>
    <row r="16" spans="1:77">
      <c r="D16">
        <v>7</v>
      </c>
      <c r="E16" t="s">
        <v>26</v>
      </c>
      <c r="F16" t="s">
        <v>27</v>
      </c>
      <c r="G16" t="s">
        <v>28</v>
      </c>
      <c r="H16">
        <v>2</v>
      </c>
      <c r="I16">
        <v>8</v>
      </c>
      <c r="J16">
        <v>0.14729610294931608</v>
      </c>
      <c r="K16">
        <v>0.14831389690056415</v>
      </c>
      <c r="L16">
        <v>0.1500729347089895</v>
      </c>
      <c r="M16">
        <f t="shared" si="18"/>
        <v>0.14856097818628991</v>
      </c>
      <c r="N16">
        <f t="shared" si="19"/>
        <v>6.6223284369365965E-4</v>
      </c>
      <c r="O16">
        <v>0.39459843956308122</v>
      </c>
      <c r="P16">
        <v>0.50611968769853466</v>
      </c>
      <c r="Q16">
        <v>0.53009024855287457</v>
      </c>
      <c r="R16">
        <f t="shared" si="20"/>
        <v>0.47693612527149681</v>
      </c>
      <c r="S16">
        <f t="shared" si="21"/>
        <v>3.4085734431418088E-2</v>
      </c>
      <c r="T16">
        <v>0.21768217290832986</v>
      </c>
      <c r="U16">
        <v>0.36487227925848914</v>
      </c>
      <c r="V16">
        <v>0.21591581077609312</v>
      </c>
      <c r="W16">
        <f t="shared" si="22"/>
        <v>0.26615675431430402</v>
      </c>
      <c r="X16">
        <f t="shared" si="23"/>
        <v>4.0302594781505573E-2</v>
      </c>
      <c r="Y16">
        <v>0.23165498827364547</v>
      </c>
      <c r="Z16">
        <v>0.24040499845638211</v>
      </c>
      <c r="AA16">
        <v>0.24132592041112813</v>
      </c>
      <c r="AB16">
        <f t="shared" si="24"/>
        <v>0.23779530238038524</v>
      </c>
      <c r="AC16">
        <f t="shared" si="25"/>
        <v>2.5161530296490234E-3</v>
      </c>
      <c r="AD16">
        <v>0.7854832056121781</v>
      </c>
      <c r="AE16">
        <v>0.81160044383438279</v>
      </c>
      <c r="AF16">
        <v>0.80987337527178072</v>
      </c>
      <c r="AG16">
        <f t="shared" si="26"/>
        <v>0.80231900823944724</v>
      </c>
      <c r="AH16">
        <f t="shared" si="27"/>
        <v>6.885231845257289E-3</v>
      </c>
      <c r="AI16">
        <v>0.3669584501084055</v>
      </c>
      <c r="AJ16">
        <v>0.48936704274307058</v>
      </c>
      <c r="AK16">
        <v>0.36217609238595355</v>
      </c>
      <c r="AL16">
        <f t="shared" si="28"/>
        <v>0.40616719507914323</v>
      </c>
      <c r="AM16">
        <f t="shared" si="29"/>
        <v>3.3984894437976677E-2</v>
      </c>
      <c r="AN16">
        <f t="shared" si="0"/>
        <v>1.1783688235945287</v>
      </c>
      <c r="AO16">
        <f t="shared" si="1"/>
        <v>1.1865111752045132</v>
      </c>
      <c r="AP16">
        <f t="shared" si="2"/>
        <v>1.200583477671916</v>
      </c>
      <c r="AQ16">
        <f t="shared" si="30"/>
        <v>1.1884878254903193</v>
      </c>
      <c r="AR16">
        <f t="shared" si="31"/>
        <v>5.2978627495492772E-3</v>
      </c>
      <c r="AS16">
        <f t="shared" si="3"/>
        <v>3.1567875165046497</v>
      </c>
      <c r="AT16">
        <f t="shared" si="4"/>
        <v>4.0489575015882773</v>
      </c>
      <c r="AU16">
        <f t="shared" si="5"/>
        <v>4.2407219884229965</v>
      </c>
      <c r="AV16">
        <f t="shared" si="32"/>
        <v>3.8154890021719745</v>
      </c>
      <c r="AW16">
        <f t="shared" si="33"/>
        <v>0.27268587545134471</v>
      </c>
      <c r="AX16">
        <f t="shared" si="6"/>
        <v>1.7414573832666389</v>
      </c>
      <c r="AY16">
        <f t="shared" si="7"/>
        <v>2.9189782340679131</v>
      </c>
      <c r="AZ16">
        <f t="shared" si="8"/>
        <v>1.727326486208745</v>
      </c>
      <c r="BA16">
        <f t="shared" si="34"/>
        <v>2.1292540345144322</v>
      </c>
      <c r="BB16">
        <f t="shared" si="35"/>
        <v>0.32242075825204458</v>
      </c>
      <c r="BC16">
        <f t="shared" si="9"/>
        <v>1.8532399061891638</v>
      </c>
      <c r="BD16">
        <f t="shared" si="10"/>
        <v>1.9232399876510569</v>
      </c>
      <c r="BE16">
        <f t="shared" si="11"/>
        <v>1.930607363289025</v>
      </c>
      <c r="BF16">
        <f t="shared" si="36"/>
        <v>1.9023624190430819</v>
      </c>
      <c r="BG16">
        <f t="shared" si="37"/>
        <v>2.0129224237192187E-2</v>
      </c>
      <c r="BH16">
        <f t="shared" si="12"/>
        <v>6.2838656448974248</v>
      </c>
      <c r="BI16">
        <f t="shared" si="13"/>
        <v>6.4928035506750623</v>
      </c>
      <c r="BJ16">
        <f t="shared" si="14"/>
        <v>6.4789870021742457</v>
      </c>
      <c r="BK16">
        <f t="shared" si="38"/>
        <v>6.4185520659155779</v>
      </c>
      <c r="BL16">
        <f t="shared" si="39"/>
        <v>5.5081854762058312E-2</v>
      </c>
      <c r="BM16">
        <f t="shared" si="15"/>
        <v>2.935667600867244</v>
      </c>
      <c r="BN16">
        <f t="shared" si="16"/>
        <v>3.9149363419445646</v>
      </c>
      <c r="BO16">
        <f t="shared" si="17"/>
        <v>2.8974087390876284</v>
      </c>
      <c r="BP16">
        <f t="shared" si="40"/>
        <v>3.2493375606331458</v>
      </c>
      <c r="BQ16">
        <f t="shared" si="41"/>
        <v>0.27187915550381342</v>
      </c>
      <c r="BR16">
        <f t="shared" si="42"/>
        <v>2.627001176681655</v>
      </c>
      <c r="BS16">
        <f t="shared" si="43"/>
        <v>0.27273733521536675</v>
      </c>
      <c r="BT16">
        <f t="shared" si="44"/>
        <v>0.9407662090241129</v>
      </c>
      <c r="BU16">
        <f t="shared" si="45"/>
        <v>0.27273733521536675</v>
      </c>
      <c r="BV16">
        <f t="shared" si="49"/>
        <v>4.5161896468724958</v>
      </c>
      <c r="BW16">
        <f t="shared" si="46"/>
        <v>5.8644662096559573E-2</v>
      </c>
      <c r="BX16">
        <f t="shared" si="47"/>
        <v>1.3469751415900639</v>
      </c>
      <c r="BY16">
        <f t="shared" si="48"/>
        <v>0.27262329479679082</v>
      </c>
    </row>
    <row r="17" spans="4:77">
      <c r="D17">
        <v>8</v>
      </c>
      <c r="E17" t="s">
        <v>29</v>
      </c>
      <c r="F17" t="s">
        <v>30</v>
      </c>
      <c r="G17">
        <v>1316.68047</v>
      </c>
      <c r="H17">
        <v>1</v>
      </c>
      <c r="I17">
        <v>11</v>
      </c>
      <c r="J17">
        <v>0.43254011492502764</v>
      </c>
      <c r="K17">
        <v>0.44517840728502323</v>
      </c>
      <c r="L17">
        <v>0.43139506778475201</v>
      </c>
      <c r="M17">
        <f t="shared" si="18"/>
        <v>0.43637119666493424</v>
      </c>
      <c r="N17">
        <f t="shared" si="19"/>
        <v>3.6056437988341073E-3</v>
      </c>
      <c r="O17">
        <v>0.84446810367216008</v>
      </c>
      <c r="P17">
        <v>0.84401096509809581</v>
      </c>
      <c r="Q17">
        <v>0.83919937434345093</v>
      </c>
      <c r="R17">
        <f t="shared" si="20"/>
        <v>0.84255948103790212</v>
      </c>
      <c r="S17">
        <f t="shared" si="21"/>
        <v>1.3759830156854663E-3</v>
      </c>
      <c r="T17">
        <v>0.67855159266725806</v>
      </c>
      <c r="U17">
        <v>0.6846839281411371</v>
      </c>
      <c r="V17">
        <v>0.67540493349022701</v>
      </c>
      <c r="W17">
        <f t="shared" si="22"/>
        <v>0.67954681809954065</v>
      </c>
      <c r="X17">
        <f t="shared" si="23"/>
        <v>2.2244994782198218E-3</v>
      </c>
      <c r="Y17">
        <v>0.67116133282221757</v>
      </c>
      <c r="Z17">
        <v>0.67475302084661903</v>
      </c>
      <c r="AA17">
        <v>0.67650186867051876</v>
      </c>
      <c r="AB17">
        <f t="shared" si="24"/>
        <v>0.67413874077978508</v>
      </c>
      <c r="AC17">
        <f t="shared" si="25"/>
        <v>1.2835139082594598E-3</v>
      </c>
      <c r="AD17">
        <v>0.89495788864958925</v>
      </c>
      <c r="AE17">
        <v>0.90775667648046354</v>
      </c>
      <c r="AF17">
        <v>0.90066914745062598</v>
      </c>
      <c r="AG17">
        <f t="shared" si="26"/>
        <v>0.9011279041935597</v>
      </c>
      <c r="AH17">
        <f t="shared" si="27"/>
        <v>3.0225113104034038E-3</v>
      </c>
      <c r="AI17">
        <v>0.8359254575529721</v>
      </c>
      <c r="AJ17">
        <v>0.84250348755790017</v>
      </c>
      <c r="AK17">
        <v>0.85442314856535917</v>
      </c>
      <c r="AL17">
        <f t="shared" si="28"/>
        <v>0.8442840312254104</v>
      </c>
      <c r="AM17">
        <f t="shared" si="29"/>
        <v>4.4201280778670676E-3</v>
      </c>
      <c r="AN17">
        <f t="shared" si="0"/>
        <v>4.7579412641753045</v>
      </c>
      <c r="AO17">
        <f t="shared" si="1"/>
        <v>4.8969624801352554</v>
      </c>
      <c r="AP17">
        <f t="shared" si="2"/>
        <v>4.7453457456322718</v>
      </c>
      <c r="AQ17">
        <f t="shared" si="30"/>
        <v>4.8000831633142766</v>
      </c>
      <c r="AR17">
        <f t="shared" si="31"/>
        <v>3.9662081787175139E-2</v>
      </c>
      <c r="AS17">
        <f t="shared" si="3"/>
        <v>9.2891491403937607</v>
      </c>
      <c r="AT17">
        <f t="shared" si="4"/>
        <v>9.2841206160790541</v>
      </c>
      <c r="AU17">
        <f t="shared" si="5"/>
        <v>9.2311931177779609</v>
      </c>
      <c r="AV17">
        <f t="shared" si="32"/>
        <v>9.2681542914169253</v>
      </c>
      <c r="AW17">
        <f t="shared" si="33"/>
        <v>1.5135813172539958E-2</v>
      </c>
      <c r="AX17">
        <f t="shared" si="6"/>
        <v>7.4640675193398387</v>
      </c>
      <c r="AY17">
        <f t="shared" si="7"/>
        <v>7.5315232095525078</v>
      </c>
      <c r="AZ17">
        <f t="shared" si="8"/>
        <v>7.4294542683924973</v>
      </c>
      <c r="BA17">
        <f t="shared" si="34"/>
        <v>7.4750149990949479</v>
      </c>
      <c r="BB17">
        <f t="shared" si="35"/>
        <v>2.4469494260417911E-2</v>
      </c>
      <c r="BC17">
        <f t="shared" si="9"/>
        <v>7.3827746610443929</v>
      </c>
      <c r="BD17">
        <f t="shared" si="10"/>
        <v>7.4222832293128089</v>
      </c>
      <c r="BE17">
        <f t="shared" si="11"/>
        <v>7.441520555375706</v>
      </c>
      <c r="BF17">
        <f t="shared" si="36"/>
        <v>7.4155261485776363</v>
      </c>
      <c r="BG17">
        <f t="shared" si="37"/>
        <v>1.411865299085405E-2</v>
      </c>
      <c r="BH17">
        <f t="shared" si="12"/>
        <v>9.8445367751454818</v>
      </c>
      <c r="BI17">
        <f t="shared" si="13"/>
        <v>9.9853234412850984</v>
      </c>
      <c r="BJ17">
        <f t="shared" si="14"/>
        <v>9.9073606219568866</v>
      </c>
      <c r="BK17">
        <f t="shared" si="38"/>
        <v>9.9124069461291562</v>
      </c>
      <c r="BL17">
        <f t="shared" si="39"/>
        <v>3.3247624414437293E-2</v>
      </c>
      <c r="BM17">
        <f t="shared" si="15"/>
        <v>9.1951800330826927</v>
      </c>
      <c r="BN17">
        <f t="shared" si="16"/>
        <v>9.2675383631369019</v>
      </c>
      <c r="BO17">
        <f t="shared" si="17"/>
        <v>9.3986546342189516</v>
      </c>
      <c r="BP17">
        <f t="shared" si="40"/>
        <v>9.2871243434795137</v>
      </c>
      <c r="BQ17">
        <f t="shared" si="41"/>
        <v>4.8621408856538012E-2</v>
      </c>
      <c r="BR17">
        <f t="shared" si="42"/>
        <v>4.4680711281026486</v>
      </c>
      <c r="BS17">
        <f t="shared" si="43"/>
        <v>4.2452014935531669E-2</v>
      </c>
      <c r="BT17">
        <f t="shared" si="44"/>
        <v>2.6749318357806713</v>
      </c>
      <c r="BU17">
        <f t="shared" si="45"/>
        <v>4.2452014935531669E-2</v>
      </c>
      <c r="BV17">
        <f t="shared" si="49"/>
        <v>2.4968807975515199</v>
      </c>
      <c r="BW17">
        <f t="shared" si="46"/>
        <v>3.6121197259775854E-2</v>
      </c>
      <c r="BX17">
        <f t="shared" si="47"/>
        <v>1.8715981949018774</v>
      </c>
      <c r="BY17">
        <f t="shared" si="48"/>
        <v>5.0629810995803499E-2</v>
      </c>
    </row>
    <row r="18" spans="4:77">
      <c r="D18">
        <v>9</v>
      </c>
      <c r="E18" t="s">
        <v>31</v>
      </c>
      <c r="F18" t="s">
        <v>32</v>
      </c>
      <c r="G18">
        <v>390.19883199999998</v>
      </c>
      <c r="H18">
        <v>3</v>
      </c>
      <c r="I18">
        <v>8</v>
      </c>
      <c r="J18">
        <v>8.5252435632664075E-2</v>
      </c>
      <c r="K18">
        <v>8.7088666074305751E-2</v>
      </c>
      <c r="L18">
        <v>8.1247343756305698E-2</v>
      </c>
      <c r="M18">
        <f t="shared" si="18"/>
        <v>8.4529481821091837E-2</v>
      </c>
      <c r="N18">
        <f t="shared" si="19"/>
        <v>1.4080923475035683E-3</v>
      </c>
      <c r="O18">
        <v>0.47166905406557441</v>
      </c>
      <c r="P18">
        <v>0.4928270157775147</v>
      </c>
      <c r="Q18">
        <v>0.49957204300792579</v>
      </c>
      <c r="R18">
        <f t="shared" si="20"/>
        <v>0.48802270428367162</v>
      </c>
      <c r="S18">
        <f t="shared" si="21"/>
        <v>6.8630290474339609E-3</v>
      </c>
      <c r="T18">
        <v>0.36565081536616012</v>
      </c>
      <c r="U18">
        <v>0.41928017321229205</v>
      </c>
      <c r="V18">
        <v>0.35532508931234741</v>
      </c>
      <c r="W18">
        <f t="shared" si="22"/>
        <v>0.38008535929693316</v>
      </c>
      <c r="X18">
        <f t="shared" si="23"/>
        <v>1.6185248654454209E-2</v>
      </c>
      <c r="Y18">
        <v>0.27638917664307266</v>
      </c>
      <c r="Z18">
        <v>0.28542770446313787</v>
      </c>
      <c r="AA18">
        <v>0.29007935053772849</v>
      </c>
      <c r="AB18">
        <f t="shared" si="24"/>
        <v>0.28396541054797969</v>
      </c>
      <c r="AC18">
        <f t="shared" si="25"/>
        <v>3.2815627353513705E-3</v>
      </c>
      <c r="AD18">
        <v>0.70384080977370733</v>
      </c>
      <c r="AE18">
        <v>0.70608589916343101</v>
      </c>
      <c r="AF18">
        <v>0.70251176482064281</v>
      </c>
      <c r="AG18">
        <f t="shared" si="26"/>
        <v>0.70414615791926038</v>
      </c>
      <c r="AH18">
        <f t="shared" si="27"/>
        <v>8.5160465430712546E-4</v>
      </c>
      <c r="AI18">
        <v>0.56660502268521329</v>
      </c>
      <c r="AJ18">
        <v>0.58369008406663558</v>
      </c>
      <c r="AK18">
        <v>0.54579749462604354</v>
      </c>
      <c r="AL18">
        <f t="shared" si="28"/>
        <v>0.56536420045929747</v>
      </c>
      <c r="AM18">
        <f t="shared" si="29"/>
        <v>8.945722919369058E-3</v>
      </c>
      <c r="AN18">
        <f t="shared" si="0"/>
        <v>0.6820194850613126</v>
      </c>
      <c r="AO18">
        <f t="shared" si="1"/>
        <v>0.69670932859444601</v>
      </c>
      <c r="AP18">
        <f t="shared" si="2"/>
        <v>0.64997875005044559</v>
      </c>
      <c r="AQ18">
        <f t="shared" si="30"/>
        <v>0.6762358545687347</v>
      </c>
      <c r="AR18">
        <f t="shared" si="31"/>
        <v>1.1264738780028547E-2</v>
      </c>
      <c r="AS18">
        <f t="shared" si="3"/>
        <v>3.7733524325245953</v>
      </c>
      <c r="AT18">
        <f t="shared" si="4"/>
        <v>3.9426161262201176</v>
      </c>
      <c r="AU18">
        <f t="shared" si="5"/>
        <v>3.9965763440634063</v>
      </c>
      <c r="AV18">
        <f t="shared" si="32"/>
        <v>3.9041816342693729</v>
      </c>
      <c r="AW18">
        <f t="shared" si="33"/>
        <v>5.4904232379471687E-2</v>
      </c>
      <c r="AX18">
        <f t="shared" si="6"/>
        <v>2.925206522929281</v>
      </c>
      <c r="AY18">
        <f t="shared" si="7"/>
        <v>3.3542413856983364</v>
      </c>
      <c r="AZ18">
        <f t="shared" si="8"/>
        <v>2.8426007144987793</v>
      </c>
      <c r="BA18">
        <f t="shared" si="34"/>
        <v>3.0406828743754652</v>
      </c>
      <c r="BB18">
        <f t="shared" si="35"/>
        <v>0.12948198923563367</v>
      </c>
      <c r="BC18">
        <f t="shared" si="9"/>
        <v>2.2111134131445813</v>
      </c>
      <c r="BD18">
        <f t="shared" si="10"/>
        <v>2.2834216357051029</v>
      </c>
      <c r="BE18">
        <f t="shared" si="11"/>
        <v>2.3206348043018279</v>
      </c>
      <c r="BF18">
        <f t="shared" si="36"/>
        <v>2.2717232843838375</v>
      </c>
      <c r="BG18">
        <f t="shared" si="37"/>
        <v>2.6252501882810964E-2</v>
      </c>
      <c r="BH18">
        <f t="shared" si="12"/>
        <v>5.6307264781896587</v>
      </c>
      <c r="BI18">
        <f t="shared" si="13"/>
        <v>5.6486871933074481</v>
      </c>
      <c r="BJ18">
        <f t="shared" si="14"/>
        <v>5.6200941185651425</v>
      </c>
      <c r="BK18">
        <f t="shared" si="38"/>
        <v>5.6331692633540831</v>
      </c>
      <c r="BL18">
        <f t="shared" si="39"/>
        <v>6.8128372344570037E-3</v>
      </c>
      <c r="BM18">
        <f t="shared" si="15"/>
        <v>4.5328401814817063</v>
      </c>
      <c r="BN18">
        <f t="shared" si="16"/>
        <v>4.6695206725330847</v>
      </c>
      <c r="BO18">
        <f t="shared" si="17"/>
        <v>4.3663799570083484</v>
      </c>
      <c r="BP18">
        <f t="shared" si="40"/>
        <v>4.5229136036743798</v>
      </c>
      <c r="BQ18">
        <f t="shared" si="41"/>
        <v>7.1565783354952464E-2</v>
      </c>
      <c r="BR18">
        <f t="shared" si="42"/>
        <v>3.2279457797006383</v>
      </c>
      <c r="BS18">
        <f t="shared" si="43"/>
        <v>5.6047917650536364E-2</v>
      </c>
      <c r="BT18">
        <f t="shared" si="44"/>
        <v>2.3644470198067307</v>
      </c>
      <c r="BU18">
        <f t="shared" si="45"/>
        <v>5.6047917650536364E-2</v>
      </c>
      <c r="BV18">
        <f t="shared" si="49"/>
        <v>3.3614459789702456</v>
      </c>
      <c r="BW18">
        <f t="shared" si="46"/>
        <v>2.7122105491465757E-2</v>
      </c>
      <c r="BX18">
        <f t="shared" si="47"/>
        <v>2.2511903192905423</v>
      </c>
      <c r="BY18">
        <f t="shared" si="48"/>
        <v>7.6228965638495877E-2</v>
      </c>
    </row>
    <row r="19" spans="4:77">
      <c r="D19">
        <v>10</v>
      </c>
      <c r="E19" t="s">
        <v>33</v>
      </c>
      <c r="F19" t="s">
        <v>34</v>
      </c>
      <c r="G19" t="s">
        <v>35</v>
      </c>
      <c r="H19">
        <v>1</v>
      </c>
      <c r="I19">
        <v>5</v>
      </c>
      <c r="J19">
        <v>5.428872619616585E-2</v>
      </c>
      <c r="K19">
        <v>6.3144638736113146E-2</v>
      </c>
      <c r="L19">
        <v>6.3416848649571242E-2</v>
      </c>
      <c r="M19">
        <f t="shared" si="18"/>
        <v>6.0283404527283403E-2</v>
      </c>
      <c r="N19">
        <f t="shared" si="19"/>
        <v>2.4481580731201004E-3</v>
      </c>
      <c r="O19">
        <v>9.4422492588652693E-2</v>
      </c>
      <c r="P19">
        <v>0.1145931419885725</v>
      </c>
      <c r="Q19">
        <v>0.12033474029972195</v>
      </c>
      <c r="R19">
        <f t="shared" si="20"/>
        <v>0.10978345829231571</v>
      </c>
      <c r="S19">
        <f t="shared" si="21"/>
        <v>6.4154490325824117E-3</v>
      </c>
      <c r="T19">
        <v>0.12992887976305653</v>
      </c>
      <c r="U19">
        <v>0.15815545105025361</v>
      </c>
      <c r="V19">
        <v>0.10836752047707154</v>
      </c>
      <c r="W19">
        <f t="shared" si="22"/>
        <v>0.1321506170967939</v>
      </c>
      <c r="X19">
        <f t="shared" si="23"/>
        <v>1.1770127869361987E-2</v>
      </c>
      <c r="Y19">
        <v>0.31826544279328212</v>
      </c>
      <c r="Z19">
        <v>0.33649664839411664</v>
      </c>
      <c r="AA19">
        <v>0.34680351058411424</v>
      </c>
      <c r="AB19">
        <f t="shared" si="24"/>
        <v>0.33385520059050439</v>
      </c>
      <c r="AC19">
        <f t="shared" si="25"/>
        <v>6.8123786542985069E-3</v>
      </c>
      <c r="AD19">
        <v>0.40695291809409678</v>
      </c>
      <c r="AE19">
        <v>0.43783981472499495</v>
      </c>
      <c r="AF19">
        <v>0.43167043567094637</v>
      </c>
      <c r="AG19">
        <f t="shared" si="26"/>
        <v>0.42548772283001268</v>
      </c>
      <c r="AH19">
        <f t="shared" si="27"/>
        <v>7.7052586578118722E-3</v>
      </c>
      <c r="AI19">
        <v>0.44060191637439927</v>
      </c>
      <c r="AJ19">
        <v>0.47804534482312167</v>
      </c>
      <c r="AK19">
        <v>0.43574847767072855</v>
      </c>
      <c r="AL19">
        <f t="shared" si="28"/>
        <v>0.45146524628941648</v>
      </c>
      <c r="AM19">
        <f t="shared" si="29"/>
        <v>1.0911412937925531E-2</v>
      </c>
      <c r="AN19">
        <f t="shared" si="0"/>
        <v>0.27144363098082924</v>
      </c>
      <c r="AO19">
        <f t="shared" si="1"/>
        <v>0.31572319368056573</v>
      </c>
      <c r="AP19">
        <f t="shared" si="2"/>
        <v>0.31708424324785622</v>
      </c>
      <c r="AQ19">
        <f t="shared" si="30"/>
        <v>0.30141702263641706</v>
      </c>
      <c r="AR19">
        <f t="shared" si="31"/>
        <v>1.2240790365600506E-2</v>
      </c>
      <c r="AS19">
        <f t="shared" si="3"/>
        <v>0.47211246294326348</v>
      </c>
      <c r="AT19">
        <f t="shared" si="4"/>
        <v>0.57296570994286244</v>
      </c>
      <c r="AU19">
        <f t="shared" si="5"/>
        <v>0.60167370149860977</v>
      </c>
      <c r="AV19">
        <f t="shared" si="32"/>
        <v>0.54891729146157864</v>
      </c>
      <c r="AW19">
        <f t="shared" si="33"/>
        <v>3.2077245162911931E-2</v>
      </c>
      <c r="AX19">
        <f t="shared" si="6"/>
        <v>0.64964439881528269</v>
      </c>
      <c r="AY19">
        <f t="shared" si="7"/>
        <v>0.79077725525126807</v>
      </c>
      <c r="AZ19">
        <f t="shared" si="8"/>
        <v>0.54183760238535772</v>
      </c>
      <c r="BA19">
        <f t="shared" si="34"/>
        <v>0.66075308548396949</v>
      </c>
      <c r="BB19">
        <f t="shared" si="35"/>
        <v>5.8850639346809862E-2</v>
      </c>
      <c r="BC19">
        <f t="shared" si="9"/>
        <v>1.5913272139664105</v>
      </c>
      <c r="BD19">
        <f t="shared" si="10"/>
        <v>1.6824832419705831</v>
      </c>
      <c r="BE19">
        <f t="shared" si="11"/>
        <v>1.7340175529205712</v>
      </c>
      <c r="BF19">
        <f t="shared" si="36"/>
        <v>1.6692760029525218</v>
      </c>
      <c r="BG19">
        <f t="shared" si="37"/>
        <v>3.4061893271492553E-2</v>
      </c>
      <c r="BH19">
        <f t="shared" si="12"/>
        <v>2.0347645904704841</v>
      </c>
      <c r="BI19">
        <f t="shared" si="13"/>
        <v>2.1891990736249749</v>
      </c>
      <c r="BJ19">
        <f t="shared" si="14"/>
        <v>2.1583521783547317</v>
      </c>
      <c r="BK19">
        <f t="shared" si="38"/>
        <v>2.1274386141500634</v>
      </c>
      <c r="BL19">
        <f t="shared" si="39"/>
        <v>3.8526293289059335E-2</v>
      </c>
      <c r="BM19">
        <f t="shared" si="15"/>
        <v>2.2030095818719966</v>
      </c>
      <c r="BN19">
        <f t="shared" si="16"/>
        <v>2.3902267241156085</v>
      </c>
      <c r="BO19">
        <f t="shared" si="17"/>
        <v>2.1787423883536428</v>
      </c>
      <c r="BP19">
        <f t="shared" si="40"/>
        <v>2.2573262314470828</v>
      </c>
      <c r="BQ19">
        <f t="shared" si="41"/>
        <v>5.4557064689627691E-2</v>
      </c>
      <c r="BR19">
        <f t="shared" si="42"/>
        <v>0.24750026882516157</v>
      </c>
      <c r="BS19">
        <f t="shared" si="43"/>
        <v>3.4333461899670632E-2</v>
      </c>
      <c r="BT19">
        <f t="shared" si="44"/>
        <v>0.35933606284755243</v>
      </c>
      <c r="BU19">
        <f t="shared" si="45"/>
        <v>3.4333461899670632E-2</v>
      </c>
      <c r="BV19">
        <f t="shared" si="49"/>
        <v>0.45816261119754165</v>
      </c>
      <c r="BW19">
        <f t="shared" si="46"/>
        <v>5.142458408031287E-2</v>
      </c>
      <c r="BX19">
        <f t="shared" si="47"/>
        <v>0.58805022849456101</v>
      </c>
      <c r="BY19">
        <f t="shared" si="48"/>
        <v>6.4317073011656636E-2</v>
      </c>
    </row>
    <row r="20" spans="4:77">
      <c r="D20">
        <v>11</v>
      </c>
      <c r="E20" t="s">
        <v>36</v>
      </c>
      <c r="F20" t="s">
        <v>37</v>
      </c>
      <c r="G20" t="s">
        <v>38</v>
      </c>
      <c r="H20">
        <v>2</v>
      </c>
      <c r="I20">
        <v>11</v>
      </c>
      <c r="J20">
        <v>0.77652610098927133</v>
      </c>
      <c r="K20">
        <v>0.78543262402972991</v>
      </c>
      <c r="L20">
        <v>0.77820369025798886</v>
      </c>
      <c r="M20">
        <f t="shared" si="18"/>
        <v>0.78005413842566329</v>
      </c>
      <c r="N20">
        <f t="shared" si="19"/>
        <v>2.2310763213944946E-3</v>
      </c>
      <c r="O20">
        <v>0.77267850878605926</v>
      </c>
      <c r="P20">
        <v>0.80837218323224924</v>
      </c>
      <c r="Q20">
        <v>0.8128324763158743</v>
      </c>
      <c r="R20">
        <f t="shared" si="20"/>
        <v>0.79796105611139423</v>
      </c>
      <c r="S20">
        <f t="shared" si="21"/>
        <v>1.037495866702676E-2</v>
      </c>
      <c r="T20">
        <v>0.78961562591878776</v>
      </c>
      <c r="U20">
        <v>0.80107430168810034</v>
      </c>
      <c r="V20">
        <v>0.7958369409396977</v>
      </c>
      <c r="W20">
        <f t="shared" si="22"/>
        <v>0.79550895618219519</v>
      </c>
      <c r="X20">
        <f t="shared" si="23"/>
        <v>2.7041529007322263E-3</v>
      </c>
      <c r="Y20">
        <v>0.93747618838086588</v>
      </c>
      <c r="Z20">
        <v>0.94308439246404852</v>
      </c>
      <c r="AA20">
        <v>0.92990351970075047</v>
      </c>
      <c r="AB20">
        <f t="shared" si="24"/>
        <v>0.93682136684855488</v>
      </c>
      <c r="AC20">
        <f t="shared" si="25"/>
        <v>3.1182418525668022E-3</v>
      </c>
      <c r="AD20">
        <v>0.89714059856434292</v>
      </c>
      <c r="AE20">
        <v>0.91608611133155504</v>
      </c>
      <c r="AF20">
        <v>0.91509015182255027</v>
      </c>
      <c r="AG20">
        <f t="shared" si="26"/>
        <v>0.90943895390614937</v>
      </c>
      <c r="AH20">
        <f t="shared" si="27"/>
        <v>5.0262674890330893E-3</v>
      </c>
      <c r="AI20">
        <v>0.92395167996711902</v>
      </c>
      <c r="AJ20">
        <v>0.92558904890550997</v>
      </c>
      <c r="AK20">
        <v>0.92589064740141425</v>
      </c>
      <c r="AL20">
        <f t="shared" si="28"/>
        <v>0.92514379209134778</v>
      </c>
      <c r="AM20">
        <f t="shared" si="29"/>
        <v>4.918420931633267E-4</v>
      </c>
      <c r="AN20">
        <f t="shared" si="0"/>
        <v>8.5417871108819838</v>
      </c>
      <c r="AO20">
        <f t="shared" si="1"/>
        <v>8.6397588643270282</v>
      </c>
      <c r="AP20">
        <f t="shared" si="2"/>
        <v>8.5602405928378769</v>
      </c>
      <c r="AQ20">
        <f t="shared" si="30"/>
        <v>8.5805955226822963</v>
      </c>
      <c r="AR20">
        <f t="shared" si="31"/>
        <v>2.4541839535339418E-2</v>
      </c>
      <c r="AS20">
        <f t="shared" si="3"/>
        <v>8.4994635966466525</v>
      </c>
      <c r="AT20">
        <f t="shared" si="4"/>
        <v>8.8920940155547417</v>
      </c>
      <c r="AU20">
        <f t="shared" si="5"/>
        <v>8.9411572394746166</v>
      </c>
      <c r="AV20">
        <f t="shared" si="32"/>
        <v>8.7775716172253375</v>
      </c>
      <c r="AW20">
        <f t="shared" si="33"/>
        <v>0.11412454533729409</v>
      </c>
      <c r="AX20">
        <f t="shared" si="6"/>
        <v>8.6857718851066661</v>
      </c>
      <c r="AY20">
        <f t="shared" si="7"/>
        <v>8.8118173185691031</v>
      </c>
      <c r="AZ20">
        <f t="shared" si="8"/>
        <v>8.7542063503366752</v>
      </c>
      <c r="BA20">
        <f t="shared" si="34"/>
        <v>8.7505985180041481</v>
      </c>
      <c r="BB20">
        <f t="shared" si="35"/>
        <v>2.9745681908054152E-2</v>
      </c>
      <c r="BC20">
        <f t="shared" si="9"/>
        <v>10.312238072189524</v>
      </c>
      <c r="BD20">
        <f t="shared" si="10"/>
        <v>10.373928317104534</v>
      </c>
      <c r="BE20">
        <f t="shared" si="11"/>
        <v>10.228938716708255</v>
      </c>
      <c r="BF20">
        <f t="shared" si="36"/>
        <v>10.305035035334106</v>
      </c>
      <c r="BG20">
        <f t="shared" si="37"/>
        <v>3.4300660378234975E-2</v>
      </c>
      <c r="BH20">
        <f t="shared" si="12"/>
        <v>9.8685465842077722</v>
      </c>
      <c r="BI20">
        <f t="shared" si="13"/>
        <v>10.076947224647105</v>
      </c>
      <c r="BJ20">
        <f t="shared" si="14"/>
        <v>10.065991670048053</v>
      </c>
      <c r="BK20">
        <f t="shared" si="38"/>
        <v>10.003828492967644</v>
      </c>
      <c r="BL20">
        <f t="shared" si="39"/>
        <v>5.5288942379363888E-2</v>
      </c>
      <c r="BM20">
        <f t="shared" si="15"/>
        <v>10.163468479638309</v>
      </c>
      <c r="BN20">
        <f t="shared" si="16"/>
        <v>10.181479537960609</v>
      </c>
      <c r="BO20">
        <f t="shared" si="17"/>
        <v>10.184797121415556</v>
      </c>
      <c r="BP20">
        <f t="shared" si="40"/>
        <v>10.176581713004824</v>
      </c>
      <c r="BQ20">
        <f t="shared" si="41"/>
        <v>5.4102630247963995E-3</v>
      </c>
      <c r="BR20">
        <f t="shared" si="42"/>
        <v>0.19697609454304121</v>
      </c>
      <c r="BS20">
        <f t="shared" si="43"/>
        <v>0.11673351590791071</v>
      </c>
      <c r="BT20">
        <f t="shared" si="44"/>
        <v>0.17000299532185181</v>
      </c>
      <c r="BU20">
        <f t="shared" si="45"/>
        <v>0.11673351590791071</v>
      </c>
      <c r="BV20">
        <f t="shared" si="49"/>
        <v>-0.3012065423664616</v>
      </c>
      <c r="BW20">
        <f t="shared" si="46"/>
        <v>6.5064602141345948E-2</v>
      </c>
      <c r="BX20">
        <f t="shared" si="47"/>
        <v>-0.12845332232928186</v>
      </c>
      <c r="BY20">
        <f t="shared" si="48"/>
        <v>3.4724720997878405E-2</v>
      </c>
    </row>
    <row r="21" spans="4:77">
      <c r="D21">
        <v>13</v>
      </c>
      <c r="E21" t="s">
        <v>39</v>
      </c>
      <c r="F21" t="s">
        <v>40</v>
      </c>
      <c r="G21">
        <v>1090.5626460000001</v>
      </c>
      <c r="H21">
        <v>1</v>
      </c>
      <c r="I21">
        <v>9</v>
      </c>
      <c r="J21">
        <v>0.7980358503062297</v>
      </c>
      <c r="K21">
        <v>0.79904595701077752</v>
      </c>
      <c r="L21">
        <v>0.79486397831234157</v>
      </c>
      <c r="M21">
        <f t="shared" si="18"/>
        <v>0.79731526187644963</v>
      </c>
      <c r="N21">
        <f t="shared" si="19"/>
        <v>1.0286638823026402E-3</v>
      </c>
      <c r="O21">
        <v>0.78435471946374269</v>
      </c>
      <c r="P21">
        <v>0.7952223578486709</v>
      </c>
      <c r="Q21">
        <v>0.77469380305497693</v>
      </c>
      <c r="R21">
        <f t="shared" si="20"/>
        <v>0.78475696012246354</v>
      </c>
      <c r="S21">
        <f t="shared" si="21"/>
        <v>4.8414125266650144E-3</v>
      </c>
      <c r="T21">
        <v>0.76334025278096684</v>
      </c>
      <c r="U21">
        <v>0.79185748731135919</v>
      </c>
      <c r="V21">
        <v>0.80406051013255242</v>
      </c>
      <c r="W21">
        <f t="shared" si="22"/>
        <v>0.78641941674162619</v>
      </c>
      <c r="X21">
        <f t="shared" si="23"/>
        <v>9.8512751383980426E-3</v>
      </c>
      <c r="Y21">
        <v>0.80816125171267028</v>
      </c>
      <c r="Z21">
        <v>0.81200516339958828</v>
      </c>
      <c r="AA21">
        <v>0.80641853363360971</v>
      </c>
      <c r="AB21">
        <f t="shared" si="24"/>
        <v>0.80886164958195605</v>
      </c>
      <c r="AC21">
        <f t="shared" si="25"/>
        <v>1.3474688961163459E-3</v>
      </c>
      <c r="AD21">
        <v>0.84389301919937754</v>
      </c>
      <c r="AE21">
        <v>0.85686881494458633</v>
      </c>
      <c r="AF21">
        <v>0.84239003130857648</v>
      </c>
      <c r="AG21">
        <f t="shared" si="26"/>
        <v>0.84771728848418004</v>
      </c>
      <c r="AH21">
        <f t="shared" si="27"/>
        <v>3.75285285754155E-3</v>
      </c>
      <c r="AI21">
        <v>0.83802436672486036</v>
      </c>
      <c r="AJ21">
        <v>0.83681106418426543</v>
      </c>
      <c r="AK21">
        <v>0.84227183189893462</v>
      </c>
      <c r="AL21">
        <f t="shared" si="28"/>
        <v>0.83903575426935351</v>
      </c>
      <c r="AM21">
        <f t="shared" si="29"/>
        <v>1.351721090746509E-3</v>
      </c>
      <c r="AN21">
        <f t="shared" si="0"/>
        <v>7.1823226527560671</v>
      </c>
      <c r="AO21">
        <f t="shared" si="1"/>
        <v>7.1914136130969979</v>
      </c>
      <c r="AP21">
        <f t="shared" si="2"/>
        <v>7.1537758048110742</v>
      </c>
      <c r="AQ21">
        <f t="shared" si="30"/>
        <v>7.1758373568880458</v>
      </c>
      <c r="AR21">
        <f t="shared" si="31"/>
        <v>9.2579749407237562E-3</v>
      </c>
      <c r="AS21">
        <f t="shared" si="3"/>
        <v>7.0591924751736839</v>
      </c>
      <c r="AT21">
        <f t="shared" si="4"/>
        <v>7.1570012206380378</v>
      </c>
      <c r="AU21">
        <f t="shared" si="5"/>
        <v>6.9722442274947927</v>
      </c>
      <c r="AV21">
        <f t="shared" si="32"/>
        <v>7.0628126411021723</v>
      </c>
      <c r="AW21">
        <f t="shared" si="33"/>
        <v>4.3572712739984969E-2</v>
      </c>
      <c r="AX21">
        <f t="shared" si="6"/>
        <v>6.8700622750287019</v>
      </c>
      <c r="AY21">
        <f t="shared" si="7"/>
        <v>7.126717385802233</v>
      </c>
      <c r="AZ21">
        <f t="shared" si="8"/>
        <v>7.2365445911929722</v>
      </c>
      <c r="BA21">
        <f t="shared" si="34"/>
        <v>7.0777747506746351</v>
      </c>
      <c r="BB21">
        <f t="shared" si="35"/>
        <v>8.8661476245582418E-2</v>
      </c>
      <c r="BC21">
        <f t="shared" si="9"/>
        <v>7.2734512654140326</v>
      </c>
      <c r="BD21">
        <f t="shared" si="10"/>
        <v>7.3080464705962944</v>
      </c>
      <c r="BE21">
        <f t="shared" si="11"/>
        <v>7.2577668027024878</v>
      </c>
      <c r="BF21">
        <f t="shared" si="36"/>
        <v>7.2797548462376049</v>
      </c>
      <c r="BG21">
        <f t="shared" si="37"/>
        <v>1.2127220065047009E-2</v>
      </c>
      <c r="BH21">
        <f t="shared" si="12"/>
        <v>7.5950371727943979</v>
      </c>
      <c r="BI21">
        <f t="shared" si="13"/>
        <v>7.7118193345012767</v>
      </c>
      <c r="BJ21">
        <f t="shared" si="14"/>
        <v>7.581510281777188</v>
      </c>
      <c r="BK21">
        <f t="shared" si="38"/>
        <v>7.6294555963576203</v>
      </c>
      <c r="BL21">
        <f t="shared" si="39"/>
        <v>3.3775675717873904E-2</v>
      </c>
      <c r="BM21">
        <f t="shared" si="15"/>
        <v>7.542219300523743</v>
      </c>
      <c r="BN21">
        <f t="shared" si="16"/>
        <v>7.5312995776583893</v>
      </c>
      <c r="BO21">
        <f t="shared" si="17"/>
        <v>7.5804464870904118</v>
      </c>
      <c r="BP21">
        <f t="shared" si="40"/>
        <v>7.5513217884241817</v>
      </c>
      <c r="BQ21">
        <f t="shared" si="41"/>
        <v>1.216548981671858E-2</v>
      </c>
      <c r="BR21">
        <f t="shared" si="42"/>
        <v>-0.11302471578587348</v>
      </c>
      <c r="BS21">
        <f t="shared" si="43"/>
        <v>4.4545385793865536E-2</v>
      </c>
      <c r="BT21">
        <f t="shared" si="44"/>
        <v>-9.8062606213410675E-2</v>
      </c>
      <c r="BU21">
        <f t="shared" si="45"/>
        <v>4.4545385793865536E-2</v>
      </c>
      <c r="BV21">
        <f t="shared" si="49"/>
        <v>0.34970075012001534</v>
      </c>
      <c r="BW21">
        <f t="shared" si="46"/>
        <v>3.5886846290877322E-2</v>
      </c>
      <c r="BX21">
        <f t="shared" si="47"/>
        <v>0.27156694218657673</v>
      </c>
      <c r="BY21">
        <f t="shared" si="48"/>
        <v>1.7177561206025791E-2</v>
      </c>
    </row>
    <row r="22" spans="4:77">
      <c r="D22">
        <v>14</v>
      </c>
      <c r="E22" t="s">
        <v>41</v>
      </c>
      <c r="F22" t="s">
        <v>42</v>
      </c>
      <c r="G22" t="s">
        <v>43</v>
      </c>
      <c r="H22">
        <v>2</v>
      </c>
      <c r="I22">
        <v>11</v>
      </c>
      <c r="J22">
        <v>1.1130017728290456E-2</v>
      </c>
      <c r="K22">
        <v>1.0608127255212339E-2</v>
      </c>
      <c r="L22">
        <v>1.2217297940408401E-2</v>
      </c>
      <c r="M22">
        <f t="shared" si="18"/>
        <v>1.1318480974637064E-2</v>
      </c>
      <c r="N22">
        <f t="shared" si="19"/>
        <v>3.8701029843926421E-4</v>
      </c>
      <c r="O22">
        <v>1.4832020803342104E-2</v>
      </c>
      <c r="P22">
        <v>1.9859919318445347E-2</v>
      </c>
      <c r="Q22">
        <v>2.1162529980167218E-2</v>
      </c>
      <c r="R22">
        <f t="shared" si="20"/>
        <v>1.8618156700651558E-2</v>
      </c>
      <c r="S22">
        <f t="shared" si="21"/>
        <v>1.5758819335836686E-3</v>
      </c>
      <c r="T22">
        <v>4.7387274400900466E-2</v>
      </c>
      <c r="U22">
        <v>4.2844102714217833E-2</v>
      </c>
      <c r="V22">
        <v>4.5659008487267554E-2</v>
      </c>
      <c r="W22">
        <f t="shared" si="22"/>
        <v>4.5296795200795291E-2</v>
      </c>
      <c r="X22">
        <f t="shared" si="23"/>
        <v>1.0809975940297475E-3</v>
      </c>
      <c r="Y22">
        <v>2.6933914346170814E-2</v>
      </c>
      <c r="Z22">
        <v>2.783106852343294E-2</v>
      </c>
      <c r="AA22">
        <v>2.9399216345712943E-2</v>
      </c>
      <c r="AB22">
        <f t="shared" si="24"/>
        <v>2.8054733071772236E-2</v>
      </c>
      <c r="AC22">
        <f t="shared" si="25"/>
        <v>5.8820779772580185E-4</v>
      </c>
      <c r="AD22">
        <v>5.6296561298736773E-2</v>
      </c>
      <c r="AE22">
        <v>5.6661525016072731E-2</v>
      </c>
      <c r="AF22">
        <v>5.6518191381500049E-2</v>
      </c>
      <c r="AG22">
        <f t="shared" si="26"/>
        <v>5.6492092565436518E-2</v>
      </c>
      <c r="AH22">
        <f t="shared" si="27"/>
        <v>8.6680114203968619E-5</v>
      </c>
      <c r="AI22">
        <v>8.1216387664321099E-2</v>
      </c>
      <c r="AJ22">
        <v>7.4546402888803695E-2</v>
      </c>
      <c r="AK22">
        <v>7.8656396474187887E-2</v>
      </c>
      <c r="AL22">
        <f t="shared" si="28"/>
        <v>7.8139729009104222E-2</v>
      </c>
      <c r="AM22">
        <f t="shared" si="29"/>
        <v>1.586217245770962E-3</v>
      </c>
      <c r="AN22">
        <f t="shared" si="0"/>
        <v>0.12243019501119502</v>
      </c>
      <c r="AO22">
        <f t="shared" si="1"/>
        <v>0.11668939980733573</v>
      </c>
      <c r="AP22">
        <f t="shared" si="2"/>
        <v>0.13439027734449241</v>
      </c>
      <c r="AQ22">
        <f t="shared" si="30"/>
        <v>0.1245032907210077</v>
      </c>
      <c r="AR22">
        <f t="shared" si="31"/>
        <v>4.2571132828319079E-3</v>
      </c>
      <c r="AS22">
        <f t="shared" si="3"/>
        <v>0.16315222883676314</v>
      </c>
      <c r="AT22">
        <f t="shared" si="4"/>
        <v>0.21845911250289882</v>
      </c>
      <c r="AU22">
        <f t="shared" si="5"/>
        <v>0.2327878297818394</v>
      </c>
      <c r="AV22">
        <f t="shared" si="32"/>
        <v>0.20479972370716712</v>
      </c>
      <c r="AW22">
        <f t="shared" si="33"/>
        <v>1.7334701269420365E-2</v>
      </c>
      <c r="AX22">
        <f t="shared" si="6"/>
        <v>0.5212600184099051</v>
      </c>
      <c r="AY22">
        <f t="shared" si="7"/>
        <v>0.47128512985639615</v>
      </c>
      <c r="AZ22">
        <f t="shared" si="8"/>
        <v>0.50224909335994306</v>
      </c>
      <c r="BA22">
        <f t="shared" si="34"/>
        <v>0.49826474720874808</v>
      </c>
      <c r="BB22">
        <f t="shared" si="35"/>
        <v>1.1890973534327219E-2</v>
      </c>
      <c r="BC22">
        <f t="shared" si="9"/>
        <v>0.29627305780787894</v>
      </c>
      <c r="BD22">
        <f t="shared" si="10"/>
        <v>0.30614175375776231</v>
      </c>
      <c r="BE22">
        <f t="shared" si="11"/>
        <v>0.32339137980284238</v>
      </c>
      <c r="BF22">
        <f t="shared" si="36"/>
        <v>0.30860206378949456</v>
      </c>
      <c r="BG22">
        <f t="shared" si="37"/>
        <v>6.4702857749838272E-3</v>
      </c>
      <c r="BH22">
        <f t="shared" si="12"/>
        <v>0.61926217428610453</v>
      </c>
      <c r="BI22">
        <f t="shared" si="13"/>
        <v>0.62327677517680002</v>
      </c>
      <c r="BJ22">
        <f t="shared" si="14"/>
        <v>0.62170010519650054</v>
      </c>
      <c r="BK22">
        <f t="shared" si="38"/>
        <v>0.62141301821980166</v>
      </c>
      <c r="BL22">
        <f t="shared" si="39"/>
        <v>9.5348125624364658E-4</v>
      </c>
      <c r="BM22">
        <f t="shared" si="15"/>
        <v>0.89338026430753215</v>
      </c>
      <c r="BN22">
        <f t="shared" si="16"/>
        <v>0.82001043177684063</v>
      </c>
      <c r="BO22">
        <f t="shared" si="17"/>
        <v>0.86522036121606671</v>
      </c>
      <c r="BP22">
        <f t="shared" si="40"/>
        <v>0.85953701910014646</v>
      </c>
      <c r="BQ22">
        <f t="shared" si="41"/>
        <v>1.7448389703480595E-2</v>
      </c>
      <c r="BR22">
        <f t="shared" si="42"/>
        <v>8.0296432986159419E-2</v>
      </c>
      <c r="BS22">
        <f t="shared" si="43"/>
        <v>1.7849786598245591E-2</v>
      </c>
      <c r="BT22">
        <f t="shared" si="44"/>
        <v>0.3737614564877404</v>
      </c>
      <c r="BU22">
        <f t="shared" si="45"/>
        <v>1.7849786598245591E-2</v>
      </c>
      <c r="BV22">
        <f t="shared" si="49"/>
        <v>0.3128109544303071</v>
      </c>
      <c r="BW22">
        <f t="shared" si="46"/>
        <v>6.5401624227511375E-3</v>
      </c>
      <c r="BX22">
        <f t="shared" si="47"/>
        <v>0.55093495531065195</v>
      </c>
      <c r="BY22">
        <f t="shared" si="48"/>
        <v>1.8609430438744915E-2</v>
      </c>
    </row>
    <row r="23" spans="4:77">
      <c r="D23">
        <v>15</v>
      </c>
      <c r="E23" t="s">
        <v>44</v>
      </c>
      <c r="F23" t="s">
        <v>45</v>
      </c>
      <c r="G23" t="s">
        <v>46</v>
      </c>
      <c r="H23">
        <v>2</v>
      </c>
      <c r="I23">
        <v>7</v>
      </c>
      <c r="J23">
        <v>0.54266198921013142</v>
      </c>
      <c r="K23">
        <v>0.57099521881034931</v>
      </c>
      <c r="L23">
        <v>0.5436836483448636</v>
      </c>
      <c r="M23">
        <f t="shared" si="18"/>
        <v>0.55244695212178152</v>
      </c>
      <c r="N23">
        <f t="shared" si="19"/>
        <v>7.5761261679857467E-3</v>
      </c>
      <c r="O23">
        <v>0.77811967133746374</v>
      </c>
      <c r="P23">
        <v>0.8181437802552799</v>
      </c>
      <c r="Q23">
        <v>0.78974343726523033</v>
      </c>
      <c r="R23">
        <f t="shared" si="20"/>
        <v>0.79533562961932469</v>
      </c>
      <c r="S23">
        <f t="shared" si="21"/>
        <v>9.7060895565641465E-3</v>
      </c>
      <c r="T23">
        <v>0.69507739521301704</v>
      </c>
      <c r="U23">
        <v>0.69280035508896665</v>
      </c>
      <c r="V23">
        <v>0.69050131703192485</v>
      </c>
      <c r="W23">
        <f t="shared" si="22"/>
        <v>0.69279302244463625</v>
      </c>
      <c r="X23">
        <f t="shared" si="23"/>
        <v>1.0785961251781192E-3</v>
      </c>
      <c r="Y23">
        <v>0.84927763807261492</v>
      </c>
      <c r="Z23">
        <v>0.83615618863688734</v>
      </c>
      <c r="AA23">
        <v>0.81548858855568651</v>
      </c>
      <c r="AB23">
        <f t="shared" si="24"/>
        <v>0.83364080508839633</v>
      </c>
      <c r="AC23">
        <f t="shared" si="25"/>
        <v>8.0300869320239013E-3</v>
      </c>
      <c r="AD23">
        <v>0.85917121471334146</v>
      </c>
      <c r="AE23">
        <v>0.88504320073252873</v>
      </c>
      <c r="AF23">
        <v>0.86948512541415635</v>
      </c>
      <c r="AG23">
        <f t="shared" si="26"/>
        <v>0.87123318028667551</v>
      </c>
      <c r="AH23">
        <f t="shared" si="27"/>
        <v>6.1397011693885301E-3</v>
      </c>
      <c r="AI23">
        <v>0.85401307747320976</v>
      </c>
      <c r="AJ23">
        <v>0.86371629351200008</v>
      </c>
      <c r="AK23">
        <v>0.85585181327765625</v>
      </c>
      <c r="AL23">
        <f t="shared" si="28"/>
        <v>0.85786039475428877</v>
      </c>
      <c r="AM23">
        <f t="shared" si="29"/>
        <v>2.4296273164171891E-3</v>
      </c>
      <c r="AN23">
        <f t="shared" si="0"/>
        <v>3.79863392447092</v>
      </c>
      <c r="AO23">
        <f t="shared" si="1"/>
        <v>3.9969665316724452</v>
      </c>
      <c r="AP23">
        <f t="shared" si="2"/>
        <v>3.8057855384140451</v>
      </c>
      <c r="AQ23">
        <f t="shared" si="30"/>
        <v>3.8671286648524705</v>
      </c>
      <c r="AR23">
        <f t="shared" si="31"/>
        <v>5.3032883175900235E-2</v>
      </c>
      <c r="AS23">
        <f t="shared" si="3"/>
        <v>5.4468376993622458</v>
      </c>
      <c r="AT23">
        <f t="shared" si="4"/>
        <v>5.7270064617869592</v>
      </c>
      <c r="AU23">
        <f t="shared" si="5"/>
        <v>5.5282040608566128</v>
      </c>
      <c r="AV23">
        <f t="shared" si="32"/>
        <v>5.5673494073352723</v>
      </c>
      <c r="AW23">
        <f t="shared" si="33"/>
        <v>6.7942626895949029E-2</v>
      </c>
      <c r="AX23">
        <f t="shared" si="6"/>
        <v>4.8655417664911189</v>
      </c>
      <c r="AY23">
        <f t="shared" si="7"/>
        <v>4.8496024856227669</v>
      </c>
      <c r="AZ23">
        <f t="shared" si="8"/>
        <v>4.8335092192234743</v>
      </c>
      <c r="BA23">
        <f t="shared" si="34"/>
        <v>4.8495511571124537</v>
      </c>
      <c r="BB23">
        <f t="shared" si="35"/>
        <v>7.5501728762466767E-3</v>
      </c>
      <c r="BC23">
        <f t="shared" si="9"/>
        <v>5.9449434665083043</v>
      </c>
      <c r="BD23">
        <f t="shared" si="10"/>
        <v>5.8530933204582114</v>
      </c>
      <c r="BE23">
        <f t="shared" si="11"/>
        <v>5.7084201198898059</v>
      </c>
      <c r="BF23">
        <f t="shared" si="36"/>
        <v>5.8354856356187739</v>
      </c>
      <c r="BG23">
        <f t="shared" si="37"/>
        <v>5.6210608524167205E-2</v>
      </c>
      <c r="BH23">
        <f t="shared" si="12"/>
        <v>6.0141985029933904</v>
      </c>
      <c r="BI23">
        <f t="shared" si="13"/>
        <v>6.195302405127701</v>
      </c>
      <c r="BJ23">
        <f t="shared" si="14"/>
        <v>6.0863958778990943</v>
      </c>
      <c r="BK23">
        <f t="shared" si="38"/>
        <v>6.0986322620067286</v>
      </c>
      <c r="BL23">
        <f t="shared" si="39"/>
        <v>4.2977908185719643E-2</v>
      </c>
      <c r="BM23">
        <f t="shared" si="15"/>
        <v>5.9780915423124679</v>
      </c>
      <c r="BN23">
        <f t="shared" si="16"/>
        <v>6.0460140545840009</v>
      </c>
      <c r="BO23">
        <f t="shared" si="17"/>
        <v>5.9909626929435937</v>
      </c>
      <c r="BP23">
        <f t="shared" si="40"/>
        <v>6.0050227632800208</v>
      </c>
      <c r="BQ23">
        <f t="shared" si="41"/>
        <v>1.7007391214920488E-2</v>
      </c>
      <c r="BR23">
        <f t="shared" si="42"/>
        <v>1.7002207424828018</v>
      </c>
      <c r="BS23">
        <f t="shared" si="43"/>
        <v>8.6189832622362239E-2</v>
      </c>
      <c r="BT23">
        <f t="shared" si="44"/>
        <v>0.98242249225998313</v>
      </c>
      <c r="BU23">
        <f t="shared" si="45"/>
        <v>8.6189832622362239E-2</v>
      </c>
      <c r="BV23">
        <f t="shared" si="49"/>
        <v>0.26314662638795472</v>
      </c>
      <c r="BW23">
        <f t="shared" si="46"/>
        <v>7.0758272326826396E-2</v>
      </c>
      <c r="BX23">
        <f t="shared" si="47"/>
        <v>0.16953712766124696</v>
      </c>
      <c r="BY23">
        <f t="shared" si="48"/>
        <v>5.8727198695276907E-2</v>
      </c>
    </row>
    <row r="24" spans="4:77">
      <c r="D24">
        <v>16</v>
      </c>
      <c r="E24" t="s">
        <v>47</v>
      </c>
      <c r="F24" t="s">
        <v>48</v>
      </c>
      <c r="G24" t="s">
        <v>49</v>
      </c>
      <c r="H24">
        <v>2</v>
      </c>
      <c r="I24">
        <v>7</v>
      </c>
      <c r="J24">
        <v>0.19758254636483635</v>
      </c>
      <c r="K24">
        <v>0.20666433431716066</v>
      </c>
      <c r="L24">
        <v>0.20385584999145381</v>
      </c>
      <c r="M24">
        <f t="shared" si="18"/>
        <v>0.20270091022448358</v>
      </c>
      <c r="N24">
        <f t="shared" si="19"/>
        <v>2.1919110130833646E-3</v>
      </c>
      <c r="O24">
        <v>0.26077910450524955</v>
      </c>
      <c r="P24">
        <v>0.30076435492450843</v>
      </c>
      <c r="Q24">
        <v>0.30331029074033938</v>
      </c>
      <c r="R24">
        <f t="shared" si="20"/>
        <v>0.28828458339003243</v>
      </c>
      <c r="S24">
        <f t="shared" si="21"/>
        <v>1.124508755764056E-2</v>
      </c>
      <c r="T24">
        <v>0.16187144079493523</v>
      </c>
      <c r="U24">
        <v>0.1827811560912033</v>
      </c>
      <c r="V24">
        <v>0.1624274935514177</v>
      </c>
      <c r="W24">
        <f t="shared" si="22"/>
        <v>0.16902669681251872</v>
      </c>
      <c r="X24">
        <f t="shared" si="23"/>
        <v>5.6167638211922083E-3</v>
      </c>
      <c r="Y24">
        <v>0.33202547465149401</v>
      </c>
      <c r="Z24">
        <v>0.33316469223619555</v>
      </c>
      <c r="AA24">
        <v>0.33237052433997921</v>
      </c>
      <c r="AB24">
        <f t="shared" si="24"/>
        <v>0.33252023040922296</v>
      </c>
      <c r="AC24">
        <f t="shared" si="25"/>
        <v>2.7538381567050182E-4</v>
      </c>
      <c r="AD24">
        <v>0.42739916157479924</v>
      </c>
      <c r="AE24">
        <v>0.45854129010912686</v>
      </c>
      <c r="AF24">
        <v>0.45268407405672817</v>
      </c>
      <c r="AG24">
        <f t="shared" si="26"/>
        <v>0.44620817524688478</v>
      </c>
      <c r="AH24">
        <f t="shared" si="27"/>
        <v>7.8018657520513689E-3</v>
      </c>
      <c r="AI24">
        <v>0.34158898546881944</v>
      </c>
      <c r="AJ24">
        <v>0.35197508208245815</v>
      </c>
      <c r="AK24">
        <v>0.34224568336949118</v>
      </c>
      <c r="AL24">
        <f t="shared" si="28"/>
        <v>0.34526991697358955</v>
      </c>
      <c r="AM24">
        <f t="shared" si="29"/>
        <v>2.7417448777528469E-3</v>
      </c>
      <c r="AN24">
        <f t="shared" si="0"/>
        <v>1.3830778245538544</v>
      </c>
      <c r="AO24">
        <f t="shared" si="1"/>
        <v>1.4466503402201247</v>
      </c>
      <c r="AP24">
        <f t="shared" si="2"/>
        <v>1.4269909499401767</v>
      </c>
      <c r="AQ24">
        <f t="shared" si="30"/>
        <v>1.4189063715713852</v>
      </c>
      <c r="AR24">
        <f t="shared" si="31"/>
        <v>1.5343377091583586E-2</v>
      </c>
      <c r="AS24">
        <f t="shared" si="3"/>
        <v>1.8254537315367467</v>
      </c>
      <c r="AT24">
        <f t="shared" si="4"/>
        <v>2.1053504844715589</v>
      </c>
      <c r="AU24">
        <f t="shared" si="5"/>
        <v>2.1231720351823755</v>
      </c>
      <c r="AV24">
        <f t="shared" si="32"/>
        <v>2.0179920837302272</v>
      </c>
      <c r="AW24">
        <f t="shared" si="33"/>
        <v>7.8715612903483917E-2</v>
      </c>
      <c r="AX24">
        <f t="shared" si="6"/>
        <v>1.1331000855645466</v>
      </c>
      <c r="AY24">
        <f t="shared" si="7"/>
        <v>1.279468092638423</v>
      </c>
      <c r="AZ24">
        <f t="shared" si="8"/>
        <v>1.136992454859924</v>
      </c>
      <c r="BA24">
        <f t="shared" si="34"/>
        <v>1.1831868776876311</v>
      </c>
      <c r="BB24">
        <f t="shared" si="35"/>
        <v>3.9317346748345437E-2</v>
      </c>
      <c r="BC24">
        <f t="shared" si="9"/>
        <v>2.3241783225604582</v>
      </c>
      <c r="BD24">
        <f t="shared" si="10"/>
        <v>2.3321528456533689</v>
      </c>
      <c r="BE24">
        <f t="shared" si="11"/>
        <v>2.3265936703798547</v>
      </c>
      <c r="BF24">
        <f t="shared" si="36"/>
        <v>2.3276416128645603</v>
      </c>
      <c r="BG24">
        <f t="shared" si="37"/>
        <v>1.927686709693495E-3</v>
      </c>
      <c r="BH24">
        <f t="shared" si="12"/>
        <v>2.9917941310235947</v>
      </c>
      <c r="BI24">
        <f t="shared" si="13"/>
        <v>3.2097890307638881</v>
      </c>
      <c r="BJ24">
        <f t="shared" si="14"/>
        <v>3.168788518397097</v>
      </c>
      <c r="BK24">
        <f t="shared" si="38"/>
        <v>3.1234572267281933</v>
      </c>
      <c r="BL24">
        <f t="shared" si="39"/>
        <v>5.4613060264359553E-2</v>
      </c>
      <c r="BM24">
        <f t="shared" si="15"/>
        <v>2.3911228982817363</v>
      </c>
      <c r="BN24">
        <f t="shared" si="16"/>
        <v>2.4638255745772071</v>
      </c>
      <c r="BO24">
        <f t="shared" si="17"/>
        <v>2.3957197835864381</v>
      </c>
      <c r="BP24">
        <f t="shared" si="40"/>
        <v>2.4168894188151273</v>
      </c>
      <c r="BQ24">
        <f t="shared" si="41"/>
        <v>1.9192214144269932E-2</v>
      </c>
      <c r="BR24">
        <f t="shared" si="42"/>
        <v>0.59908571215884199</v>
      </c>
      <c r="BS24">
        <f t="shared" si="43"/>
        <v>8.019705066488203E-2</v>
      </c>
      <c r="BT24">
        <f t="shared" si="44"/>
        <v>-0.23571949388375413</v>
      </c>
      <c r="BU24">
        <f t="shared" si="45"/>
        <v>8.019705066488203E-2</v>
      </c>
      <c r="BV24">
        <f t="shared" si="49"/>
        <v>0.79581561386363298</v>
      </c>
      <c r="BW24">
        <f t="shared" si="46"/>
        <v>5.4647070621299525E-2</v>
      </c>
      <c r="BX24">
        <f t="shared" si="47"/>
        <v>8.9247805950567027E-2</v>
      </c>
      <c r="BY24">
        <f t="shared" si="48"/>
        <v>1.9288780671940977E-2</v>
      </c>
    </row>
    <row r="25" spans="4:77">
      <c r="D25">
        <v>17</v>
      </c>
      <c r="E25" t="s">
        <v>50</v>
      </c>
      <c r="F25" t="s">
        <v>51</v>
      </c>
      <c r="G25" t="s">
        <v>52</v>
      </c>
      <c r="H25">
        <v>1</v>
      </c>
      <c r="I25">
        <v>8</v>
      </c>
      <c r="J25">
        <v>0.94038005687905524</v>
      </c>
      <c r="K25">
        <v>0.93480962007715218</v>
      </c>
      <c r="L25">
        <v>0.93589129315517128</v>
      </c>
      <c r="M25">
        <f t="shared" si="18"/>
        <v>0.93702699003712608</v>
      </c>
      <c r="N25">
        <f t="shared" si="19"/>
        <v>1.3924237139894388E-3</v>
      </c>
      <c r="O25">
        <v>0.92058613757663699</v>
      </c>
      <c r="P25">
        <v>0.92408958619859505</v>
      </c>
      <c r="Q25">
        <v>0.90778184671129525</v>
      </c>
      <c r="R25">
        <f t="shared" si="20"/>
        <v>0.91748585682884232</v>
      </c>
      <c r="S25">
        <f t="shared" si="21"/>
        <v>4.0467928956910088E-3</v>
      </c>
      <c r="T25">
        <v>0.94282881335377178</v>
      </c>
      <c r="U25">
        <v>0.9004645730400902</v>
      </c>
      <c r="V25">
        <v>0.92508554823428124</v>
      </c>
      <c r="W25">
        <f t="shared" si="22"/>
        <v>0.922792978209381</v>
      </c>
      <c r="X25">
        <f t="shared" si="23"/>
        <v>1.0029114531958597E-2</v>
      </c>
      <c r="Y25">
        <v>0.93462739940037542</v>
      </c>
      <c r="Z25">
        <v>0.91192659459458958</v>
      </c>
      <c r="AA25">
        <v>0.94410905131600409</v>
      </c>
      <c r="AB25">
        <f t="shared" si="24"/>
        <v>0.9302210151036564</v>
      </c>
      <c r="AC25">
        <f t="shared" si="25"/>
        <v>7.7958649592689529E-3</v>
      </c>
      <c r="AD25">
        <v>0.92561536074350603</v>
      </c>
      <c r="AE25">
        <v>0.93358336802751241</v>
      </c>
      <c r="AF25">
        <v>0.9232012203919201</v>
      </c>
      <c r="AG25">
        <f t="shared" si="26"/>
        <v>0.92746664972097947</v>
      </c>
      <c r="AH25">
        <f t="shared" si="27"/>
        <v>2.5611499387924621E-3</v>
      </c>
      <c r="AI25">
        <v>0.94641738065483616</v>
      </c>
      <c r="AJ25">
        <v>0.90667723482543128</v>
      </c>
      <c r="AK25">
        <v>0.93538059966495057</v>
      </c>
      <c r="AL25">
        <f t="shared" si="28"/>
        <v>0.92949173838173937</v>
      </c>
      <c r="AM25">
        <f t="shared" si="29"/>
        <v>9.670445388401715E-3</v>
      </c>
      <c r="AN25">
        <f t="shared" si="0"/>
        <v>7.5230404550324419</v>
      </c>
      <c r="AO25">
        <f t="shared" si="1"/>
        <v>7.4784769606172175</v>
      </c>
      <c r="AP25">
        <f t="shared" si="2"/>
        <v>7.4871303452413702</v>
      </c>
      <c r="AQ25">
        <f t="shared" si="30"/>
        <v>7.4962159202970087</v>
      </c>
      <c r="AR25">
        <f t="shared" si="31"/>
        <v>1.113938971191551E-2</v>
      </c>
      <c r="AS25">
        <f t="shared" si="3"/>
        <v>7.3646891006130959</v>
      </c>
      <c r="AT25">
        <f t="shared" si="4"/>
        <v>7.3927166895887604</v>
      </c>
      <c r="AU25">
        <f t="shared" si="5"/>
        <v>7.262254773690362</v>
      </c>
      <c r="AV25">
        <f t="shared" si="32"/>
        <v>7.3398868546307385</v>
      </c>
      <c r="AW25">
        <f t="shared" si="33"/>
        <v>3.237434316552807E-2</v>
      </c>
      <c r="AX25">
        <f t="shared" si="6"/>
        <v>7.5426305068301742</v>
      </c>
      <c r="AY25">
        <f t="shared" si="7"/>
        <v>7.2037165843207216</v>
      </c>
      <c r="AZ25">
        <f t="shared" si="8"/>
        <v>7.4006843858742499</v>
      </c>
      <c r="BA25">
        <f t="shared" si="34"/>
        <v>7.382343825675048</v>
      </c>
      <c r="BB25">
        <f t="shared" si="35"/>
        <v>8.0232916255668779E-2</v>
      </c>
      <c r="BC25">
        <f t="shared" si="9"/>
        <v>7.4770191952030034</v>
      </c>
      <c r="BD25">
        <f t="shared" si="10"/>
        <v>7.2954127567567166</v>
      </c>
      <c r="BE25">
        <f t="shared" si="11"/>
        <v>7.5528724105280327</v>
      </c>
      <c r="BF25">
        <f t="shared" si="36"/>
        <v>7.4417681208292512</v>
      </c>
      <c r="BG25">
        <f t="shared" si="37"/>
        <v>6.2366919674151623E-2</v>
      </c>
      <c r="BH25">
        <f t="shared" si="12"/>
        <v>7.4049228859480483</v>
      </c>
      <c r="BI25">
        <f t="shared" si="13"/>
        <v>7.4686669442200992</v>
      </c>
      <c r="BJ25">
        <f t="shared" si="14"/>
        <v>7.3856097631353608</v>
      </c>
      <c r="BK25">
        <f t="shared" si="38"/>
        <v>7.4197331977678358</v>
      </c>
      <c r="BL25">
        <f t="shared" si="39"/>
        <v>2.0489199510339697E-2</v>
      </c>
      <c r="BM25">
        <f t="shared" si="15"/>
        <v>7.5713390452386893</v>
      </c>
      <c r="BN25">
        <f t="shared" si="16"/>
        <v>7.2534178786034502</v>
      </c>
      <c r="BO25">
        <f t="shared" si="17"/>
        <v>7.4830447973196046</v>
      </c>
      <c r="BP25">
        <f t="shared" si="40"/>
        <v>7.435933907053915</v>
      </c>
      <c r="BQ25">
        <f t="shared" si="41"/>
        <v>7.736356310721372E-2</v>
      </c>
      <c r="BR25">
        <f t="shared" si="42"/>
        <v>-0.15632906566627014</v>
      </c>
      <c r="BS25">
        <f t="shared" si="43"/>
        <v>3.4237174219746924E-2</v>
      </c>
      <c r="BT25">
        <f t="shared" si="44"/>
        <v>-0.11387209462196068</v>
      </c>
      <c r="BU25">
        <f t="shared" si="45"/>
        <v>3.4237174219746924E-2</v>
      </c>
      <c r="BV25">
        <f t="shared" si="49"/>
        <v>-2.2034923061415412E-2</v>
      </c>
      <c r="BW25">
        <f t="shared" si="46"/>
        <v>6.564632484927535E-2</v>
      </c>
      <c r="BX25">
        <f t="shared" si="47"/>
        <v>-5.8342137753362167E-3</v>
      </c>
      <c r="BY25">
        <f t="shared" si="48"/>
        <v>9.9371794621441356E-2</v>
      </c>
    </row>
    <row r="26" spans="4:77">
      <c r="D26">
        <v>18</v>
      </c>
      <c r="E26" t="s">
        <v>53</v>
      </c>
      <c r="F26" t="s">
        <v>54</v>
      </c>
      <c r="G26" t="s">
        <v>55</v>
      </c>
      <c r="H26">
        <v>2</v>
      </c>
      <c r="I26">
        <v>12</v>
      </c>
      <c r="J26">
        <v>0.40440731788336221</v>
      </c>
      <c r="K26">
        <v>0.40999602316481526</v>
      </c>
      <c r="L26">
        <v>0.40705484666368191</v>
      </c>
      <c r="M26">
        <f t="shared" si="18"/>
        <v>0.40715272923728646</v>
      </c>
      <c r="N26">
        <f t="shared" si="19"/>
        <v>1.3178764424800061E-3</v>
      </c>
      <c r="O26">
        <v>0.42254279096823277</v>
      </c>
      <c r="P26">
        <v>0.43348916701267715</v>
      </c>
      <c r="Q26">
        <v>0.43177577633862185</v>
      </c>
      <c r="R26">
        <f t="shared" si="20"/>
        <v>0.42926924477317724</v>
      </c>
      <c r="S26">
        <f t="shared" si="21"/>
        <v>2.775600535340616E-3</v>
      </c>
      <c r="T26">
        <v>0.40897248945099274</v>
      </c>
      <c r="U26">
        <v>0.40752604401570452</v>
      </c>
      <c r="V26">
        <v>0.41514756721528107</v>
      </c>
      <c r="W26">
        <f t="shared" si="22"/>
        <v>0.41054870022732609</v>
      </c>
      <c r="X26">
        <f t="shared" si="23"/>
        <v>1.9081832126684128E-3</v>
      </c>
      <c r="Y26">
        <v>0.47829864230001362</v>
      </c>
      <c r="Z26">
        <v>0.47742887651552468</v>
      </c>
      <c r="AA26">
        <v>0.4792538165172367</v>
      </c>
      <c r="AB26">
        <f t="shared" si="24"/>
        <v>0.47832711177759163</v>
      </c>
      <c r="AC26">
        <f t="shared" si="25"/>
        <v>4.3029947861340041E-4</v>
      </c>
      <c r="AD26">
        <v>0.48389588896646463</v>
      </c>
      <c r="AE26">
        <v>0.49800182288760986</v>
      </c>
      <c r="AF26">
        <v>0.49909456796330237</v>
      </c>
      <c r="AG26">
        <f t="shared" si="26"/>
        <v>0.49366409327245897</v>
      </c>
      <c r="AH26">
        <f t="shared" si="27"/>
        <v>3.9961616159300533E-3</v>
      </c>
      <c r="AI26">
        <v>0.46706943026956577</v>
      </c>
      <c r="AJ26">
        <v>0.47231815681286665</v>
      </c>
      <c r="AK26">
        <v>0.46958505632308478</v>
      </c>
      <c r="AL26">
        <f t="shared" si="28"/>
        <v>0.46965754780183905</v>
      </c>
      <c r="AM26">
        <f t="shared" si="29"/>
        <v>1.2374906367732695E-3</v>
      </c>
      <c r="AN26">
        <f t="shared" si="0"/>
        <v>4.8528878146003462</v>
      </c>
      <c r="AO26">
        <f t="shared" si="1"/>
        <v>4.9199522779777833</v>
      </c>
      <c r="AP26">
        <f t="shared" si="2"/>
        <v>4.8846581599641832</v>
      </c>
      <c r="AQ26">
        <f t="shared" si="30"/>
        <v>4.8858327508474373</v>
      </c>
      <c r="AR26">
        <f t="shared" si="31"/>
        <v>1.5814517309760176E-2</v>
      </c>
      <c r="AS26">
        <f t="shared" si="3"/>
        <v>5.0705134916187937</v>
      </c>
      <c r="AT26">
        <f t="shared" si="4"/>
        <v>5.2018700041521253</v>
      </c>
      <c r="AU26">
        <f t="shared" si="5"/>
        <v>5.1813093160634622</v>
      </c>
      <c r="AV26">
        <f t="shared" si="32"/>
        <v>5.1512309372781271</v>
      </c>
      <c r="AW26">
        <f t="shared" si="33"/>
        <v>3.3307206424087195E-2</v>
      </c>
      <c r="AX26">
        <f t="shared" si="6"/>
        <v>4.9076698734119129</v>
      </c>
      <c r="AY26">
        <f t="shared" si="7"/>
        <v>4.8903125281884545</v>
      </c>
      <c r="AZ26">
        <f t="shared" si="8"/>
        <v>4.9817708065833726</v>
      </c>
      <c r="BA26">
        <f t="shared" si="34"/>
        <v>4.9265844027279142</v>
      </c>
      <c r="BB26">
        <f t="shared" si="35"/>
        <v>2.2898198552020851E-2</v>
      </c>
      <c r="BC26">
        <f t="shared" si="9"/>
        <v>5.739583707600163</v>
      </c>
      <c r="BD26">
        <f t="shared" si="10"/>
        <v>5.7291465181862957</v>
      </c>
      <c r="BE26">
        <f t="shared" si="11"/>
        <v>5.7510457982068406</v>
      </c>
      <c r="BF26">
        <f t="shared" si="36"/>
        <v>5.7399253413310989</v>
      </c>
      <c r="BG26">
        <f t="shared" si="37"/>
        <v>5.1635937433609632E-3</v>
      </c>
      <c r="BH26">
        <f t="shared" si="12"/>
        <v>5.8067506675975755</v>
      </c>
      <c r="BI26">
        <f t="shared" si="13"/>
        <v>5.9760218746513178</v>
      </c>
      <c r="BJ26">
        <f t="shared" si="14"/>
        <v>5.9891348155596287</v>
      </c>
      <c r="BK26">
        <f t="shared" si="38"/>
        <v>5.9239691192695076</v>
      </c>
      <c r="BL26">
        <f t="shared" si="39"/>
        <v>4.7953939391160619E-2</v>
      </c>
      <c r="BM26">
        <f t="shared" si="15"/>
        <v>5.6048331632347894</v>
      </c>
      <c r="BN26">
        <f t="shared" si="16"/>
        <v>5.6678178817543996</v>
      </c>
      <c r="BO26">
        <f t="shared" si="17"/>
        <v>5.6350206758770174</v>
      </c>
      <c r="BP26">
        <f t="shared" si="40"/>
        <v>5.6358905736220679</v>
      </c>
      <c r="BQ26">
        <f t="shared" si="41"/>
        <v>1.4849887641279128E-2</v>
      </c>
      <c r="BR26">
        <f t="shared" si="42"/>
        <v>0.2653981864306898</v>
      </c>
      <c r="BS26">
        <f t="shared" si="43"/>
        <v>3.6870977170634624E-2</v>
      </c>
      <c r="BT26">
        <f t="shared" si="44"/>
        <v>4.0751651880476913E-2</v>
      </c>
      <c r="BU26">
        <f t="shared" si="45"/>
        <v>3.6870977170634624E-2</v>
      </c>
      <c r="BV26">
        <f t="shared" si="49"/>
        <v>0.18404377793840876</v>
      </c>
      <c r="BW26">
        <f t="shared" si="46"/>
        <v>4.8231141428309393E-2</v>
      </c>
      <c r="BX26">
        <f t="shared" si="47"/>
        <v>-0.10403476770903097</v>
      </c>
      <c r="BY26">
        <f t="shared" si="48"/>
        <v>1.5722018423379711E-2</v>
      </c>
    </row>
    <row r="27" spans="4:77">
      <c r="D27">
        <v>19</v>
      </c>
      <c r="E27" t="s">
        <v>56</v>
      </c>
      <c r="F27" t="s">
        <v>57</v>
      </c>
      <c r="G27" t="s">
        <v>58</v>
      </c>
      <c r="H27">
        <v>2</v>
      </c>
      <c r="I27">
        <v>12</v>
      </c>
      <c r="J27">
        <v>0.37034554588525997</v>
      </c>
      <c r="K27">
        <v>0.37724991178336725</v>
      </c>
      <c r="L27">
        <v>0.38053655023822125</v>
      </c>
      <c r="M27">
        <f t="shared" si="18"/>
        <v>0.37604400263561616</v>
      </c>
      <c r="N27">
        <f t="shared" si="19"/>
        <v>2.4519744916649995E-3</v>
      </c>
      <c r="O27">
        <v>0.38892361762566974</v>
      </c>
      <c r="P27">
        <v>0.39913307811562737</v>
      </c>
      <c r="Q27">
        <v>0.39988953612952527</v>
      </c>
      <c r="R27">
        <f t="shared" si="20"/>
        <v>0.39598207729027407</v>
      </c>
      <c r="S27">
        <f t="shared" si="21"/>
        <v>2.8871149309122081E-3</v>
      </c>
      <c r="T27">
        <v>0.39479060406591171</v>
      </c>
      <c r="U27">
        <v>0.39528889091908281</v>
      </c>
      <c r="V27">
        <v>0.4000863171310749</v>
      </c>
      <c r="W27">
        <f t="shared" si="22"/>
        <v>0.39672193737202316</v>
      </c>
      <c r="X27">
        <f t="shared" si="23"/>
        <v>1.3785145644133409E-3</v>
      </c>
      <c r="Y27">
        <v>0.44004803541110793</v>
      </c>
      <c r="Z27">
        <v>0.43308834491373444</v>
      </c>
      <c r="AA27">
        <v>0.43360503337637113</v>
      </c>
      <c r="AB27">
        <f t="shared" si="24"/>
        <v>0.43558047123373783</v>
      </c>
      <c r="AC27">
        <f t="shared" si="25"/>
        <v>1.8279368455566321E-3</v>
      </c>
      <c r="AD27">
        <v>0.4355323146313177</v>
      </c>
      <c r="AE27">
        <v>0.45686447177102368</v>
      </c>
      <c r="AF27">
        <v>0.45933625351067742</v>
      </c>
      <c r="AG27">
        <f t="shared" si="26"/>
        <v>0.45057767997100634</v>
      </c>
      <c r="AH27">
        <f t="shared" si="27"/>
        <v>6.1698134294797318E-3</v>
      </c>
      <c r="AI27">
        <v>0.42798014575345433</v>
      </c>
      <c r="AJ27">
        <v>0.44158392557310111</v>
      </c>
      <c r="AK27">
        <v>0.43566746631720549</v>
      </c>
      <c r="AL27">
        <f t="shared" si="28"/>
        <v>0.43507717921458694</v>
      </c>
      <c r="AM27">
        <f t="shared" si="29"/>
        <v>3.2154846012173157E-3</v>
      </c>
      <c r="AN27">
        <f t="shared" si="0"/>
        <v>4.4441465506231195</v>
      </c>
      <c r="AO27">
        <f t="shared" si="1"/>
        <v>4.5269989414004073</v>
      </c>
      <c r="AP27">
        <f t="shared" si="2"/>
        <v>4.5664386028586552</v>
      </c>
      <c r="AQ27">
        <f t="shared" si="30"/>
        <v>4.5125280316273946</v>
      </c>
      <c r="AR27">
        <f t="shared" si="31"/>
        <v>2.9423693899980105E-2</v>
      </c>
      <c r="AS27">
        <f t="shared" si="3"/>
        <v>4.6670834115080364</v>
      </c>
      <c r="AT27">
        <f t="shared" si="4"/>
        <v>4.7895969373875289</v>
      </c>
      <c r="AU27">
        <f t="shared" si="5"/>
        <v>4.7986744335543037</v>
      </c>
      <c r="AV27">
        <f t="shared" si="32"/>
        <v>4.75178492748329</v>
      </c>
      <c r="AW27">
        <f t="shared" si="33"/>
        <v>3.464537917094674E-2</v>
      </c>
      <c r="AX27">
        <f t="shared" si="6"/>
        <v>4.7374872487909405</v>
      </c>
      <c r="AY27">
        <f t="shared" si="7"/>
        <v>4.7434666910289938</v>
      </c>
      <c r="AZ27">
        <f t="shared" si="8"/>
        <v>4.8010358055728988</v>
      </c>
      <c r="BA27">
        <f t="shared" si="34"/>
        <v>4.7606632484642768</v>
      </c>
      <c r="BB27">
        <f t="shared" si="35"/>
        <v>1.6542174772960088E-2</v>
      </c>
      <c r="BC27">
        <f t="shared" si="9"/>
        <v>5.2805764249332956</v>
      </c>
      <c r="BD27">
        <f t="shared" si="10"/>
        <v>5.1970601389648134</v>
      </c>
      <c r="BE27">
        <f t="shared" si="11"/>
        <v>5.203260400516454</v>
      </c>
      <c r="BF27">
        <f t="shared" si="36"/>
        <v>5.2269656548048546</v>
      </c>
      <c r="BG27">
        <f t="shared" si="37"/>
        <v>2.1935242146679617E-2</v>
      </c>
      <c r="BH27">
        <f t="shared" si="12"/>
        <v>5.2263877755758124</v>
      </c>
      <c r="BI27">
        <f t="shared" si="13"/>
        <v>5.482373661252284</v>
      </c>
      <c r="BJ27">
        <f t="shared" si="14"/>
        <v>5.5120350421281294</v>
      </c>
      <c r="BK27">
        <f t="shared" si="38"/>
        <v>5.406932159652075</v>
      </c>
      <c r="BL27">
        <f t="shared" si="39"/>
        <v>7.4037761153756834E-2</v>
      </c>
      <c r="BM27">
        <f t="shared" si="15"/>
        <v>5.1357617490414516</v>
      </c>
      <c r="BN27">
        <f t="shared" si="16"/>
        <v>5.2990071068772133</v>
      </c>
      <c r="BO27">
        <f t="shared" si="17"/>
        <v>5.2280095958064656</v>
      </c>
      <c r="BP27">
        <f t="shared" si="40"/>
        <v>5.2209261505750435</v>
      </c>
      <c r="BQ27">
        <f t="shared" si="41"/>
        <v>3.8585815214607889E-2</v>
      </c>
      <c r="BR27">
        <f t="shared" si="42"/>
        <v>0.23925689585589538</v>
      </c>
      <c r="BS27">
        <f t="shared" si="43"/>
        <v>4.5453889389340453E-2</v>
      </c>
      <c r="BT27">
        <f t="shared" si="44"/>
        <v>0.24813521683688222</v>
      </c>
      <c r="BU27">
        <f t="shared" si="45"/>
        <v>4.5453889389340453E-2</v>
      </c>
      <c r="BV27">
        <f t="shared" si="49"/>
        <v>0.17996650484722032</v>
      </c>
      <c r="BW27">
        <f t="shared" si="46"/>
        <v>7.721881198706837E-2</v>
      </c>
      <c r="BX27">
        <f t="shared" si="47"/>
        <v>-6.0395042298111434E-3</v>
      </c>
      <c r="BY27">
        <f t="shared" si="48"/>
        <v>4.4384907162337693E-2</v>
      </c>
    </row>
    <row r="28" spans="4:77">
      <c r="D28">
        <v>20</v>
      </c>
      <c r="E28" t="s">
        <v>59</v>
      </c>
      <c r="F28" t="s">
        <v>60</v>
      </c>
      <c r="G28" t="s">
        <v>61</v>
      </c>
      <c r="H28">
        <v>2</v>
      </c>
      <c r="I28">
        <v>10</v>
      </c>
      <c r="J28">
        <v>0.20436790017644751</v>
      </c>
      <c r="K28">
        <v>0.20219233046106991</v>
      </c>
      <c r="L28">
        <v>0.20289397004925819</v>
      </c>
      <c r="M28">
        <f t="shared" si="18"/>
        <v>0.20315140022892519</v>
      </c>
      <c r="N28">
        <f t="shared" si="19"/>
        <v>5.2344555477667912E-4</v>
      </c>
      <c r="O28">
        <v>0.21424694722140317</v>
      </c>
      <c r="P28">
        <v>0.2225290918232212</v>
      </c>
      <c r="Q28">
        <v>0.22469905862278117</v>
      </c>
      <c r="R28">
        <f t="shared" si="20"/>
        <v>0.2204916992224685</v>
      </c>
      <c r="S28">
        <f t="shared" si="21"/>
        <v>2.6002087370869693E-3</v>
      </c>
      <c r="T28">
        <v>0.20807794627904844</v>
      </c>
      <c r="U28">
        <v>0.21501748849259708</v>
      </c>
      <c r="V28">
        <v>0.20900628898129753</v>
      </c>
      <c r="W28">
        <f t="shared" si="22"/>
        <v>0.21070057458431435</v>
      </c>
      <c r="X28">
        <f t="shared" si="23"/>
        <v>1.7759044213425739E-3</v>
      </c>
      <c r="Y28">
        <v>0.25105246028755673</v>
      </c>
      <c r="Z28">
        <v>0.25008217334951088</v>
      </c>
      <c r="AA28">
        <v>0.25244393343881993</v>
      </c>
      <c r="AB28">
        <f t="shared" si="24"/>
        <v>0.25119285569196254</v>
      </c>
      <c r="AC28">
        <f t="shared" si="25"/>
        <v>5.5961511218713162E-4</v>
      </c>
      <c r="AD28">
        <v>0.27703093516051641</v>
      </c>
      <c r="AE28">
        <v>0.29136780536078644</v>
      </c>
      <c r="AF28">
        <v>0.28842655294029079</v>
      </c>
      <c r="AG28">
        <f t="shared" si="26"/>
        <v>0.28560843115386453</v>
      </c>
      <c r="AH28">
        <f t="shared" si="27"/>
        <v>3.5697127051283165E-3</v>
      </c>
      <c r="AI28">
        <v>0.2678208280562297</v>
      </c>
      <c r="AJ28">
        <v>0.28113234813411936</v>
      </c>
      <c r="AK28">
        <v>0.27060454602728506</v>
      </c>
      <c r="AL28">
        <f t="shared" si="28"/>
        <v>0.273185907405878</v>
      </c>
      <c r="AM28">
        <f t="shared" si="29"/>
        <v>3.3098073667069262E-3</v>
      </c>
      <c r="AN28">
        <f t="shared" si="0"/>
        <v>2.0436790017644753</v>
      </c>
      <c r="AO28">
        <f t="shared" si="1"/>
        <v>2.021923304610699</v>
      </c>
      <c r="AP28">
        <f t="shared" si="2"/>
        <v>2.028939700492582</v>
      </c>
      <c r="AQ28">
        <f t="shared" si="30"/>
        <v>2.0315140022892524</v>
      </c>
      <c r="AR28">
        <f t="shared" si="31"/>
        <v>5.2344555477668248E-3</v>
      </c>
      <c r="AS28">
        <f t="shared" si="3"/>
        <v>2.1424694722140316</v>
      </c>
      <c r="AT28">
        <f t="shared" si="4"/>
        <v>2.2252909182322118</v>
      </c>
      <c r="AU28">
        <f t="shared" si="5"/>
        <v>2.2469905862278114</v>
      </c>
      <c r="AV28">
        <f t="shared" si="32"/>
        <v>2.204916992224685</v>
      </c>
      <c r="AW28">
        <f t="shared" si="33"/>
        <v>2.6002087370869651E-2</v>
      </c>
      <c r="AX28">
        <f t="shared" si="6"/>
        <v>2.0807794627904843</v>
      </c>
      <c r="AY28">
        <f t="shared" si="7"/>
        <v>2.150174884925971</v>
      </c>
      <c r="AZ28">
        <f t="shared" si="8"/>
        <v>2.0900628898129754</v>
      </c>
      <c r="BA28">
        <f t="shared" si="34"/>
        <v>2.1070057458431433</v>
      </c>
      <c r="BB28">
        <f t="shared" si="35"/>
        <v>1.7759044213425779E-2</v>
      </c>
      <c r="BC28">
        <f t="shared" si="9"/>
        <v>2.5105246028755674</v>
      </c>
      <c r="BD28">
        <f t="shared" si="10"/>
        <v>2.5008217334951088</v>
      </c>
      <c r="BE28">
        <f t="shared" si="11"/>
        <v>2.5244393343881995</v>
      </c>
      <c r="BF28">
        <f t="shared" si="36"/>
        <v>2.5119285569196257</v>
      </c>
      <c r="BG28">
        <f t="shared" si="37"/>
        <v>5.5961511218713409E-3</v>
      </c>
      <c r="BH28">
        <f t="shared" si="12"/>
        <v>2.7703093516051642</v>
      </c>
      <c r="BI28">
        <f t="shared" si="13"/>
        <v>2.9136780536078644</v>
      </c>
      <c r="BJ28">
        <f t="shared" si="14"/>
        <v>2.8842655294029078</v>
      </c>
      <c r="BK28">
        <f t="shared" si="38"/>
        <v>2.8560843115386452</v>
      </c>
      <c r="BL28">
        <f t="shared" si="39"/>
        <v>3.5697127051283126E-2</v>
      </c>
      <c r="BM28">
        <f t="shared" si="15"/>
        <v>2.6782082805622971</v>
      </c>
      <c r="BN28">
        <f t="shared" si="16"/>
        <v>2.8113234813411934</v>
      </c>
      <c r="BO28">
        <f t="shared" si="17"/>
        <v>2.7060454602728505</v>
      </c>
      <c r="BP28">
        <f t="shared" si="40"/>
        <v>2.7318590740587805</v>
      </c>
      <c r="BQ28">
        <f t="shared" si="41"/>
        <v>3.309807366706919E-2</v>
      </c>
      <c r="BR28">
        <f t="shared" si="42"/>
        <v>0.17340298993543257</v>
      </c>
      <c r="BS28">
        <f t="shared" si="43"/>
        <v>2.6523726595708341E-2</v>
      </c>
      <c r="BT28">
        <f t="shared" si="44"/>
        <v>7.5491743553890878E-2</v>
      </c>
      <c r="BU28">
        <f t="shared" si="45"/>
        <v>2.6523726595708341E-2</v>
      </c>
      <c r="BV28">
        <f t="shared" si="49"/>
        <v>0.34415575461901948</v>
      </c>
      <c r="BW28">
        <f t="shared" si="46"/>
        <v>3.613311205936006E-2</v>
      </c>
      <c r="BX28">
        <f t="shared" si="47"/>
        <v>0.21993051713915479</v>
      </c>
      <c r="BY28">
        <f t="shared" si="48"/>
        <v>3.3567832635568846E-2</v>
      </c>
    </row>
    <row r="29" spans="4:77">
      <c r="D29">
        <v>21</v>
      </c>
      <c r="E29" t="s">
        <v>62</v>
      </c>
      <c r="F29" t="s">
        <v>63</v>
      </c>
      <c r="G29">
        <v>1050.5367060000001</v>
      </c>
      <c r="H29">
        <v>1</v>
      </c>
      <c r="I29">
        <v>7</v>
      </c>
      <c r="J29">
        <v>0.60703262332897634</v>
      </c>
      <c r="K29">
        <v>0.61944981537518429</v>
      </c>
      <c r="L29">
        <v>0.6218230657535937</v>
      </c>
      <c r="M29">
        <f t="shared" si="18"/>
        <v>0.6161018348192514</v>
      </c>
      <c r="N29">
        <f t="shared" si="19"/>
        <v>3.744507893232391E-3</v>
      </c>
      <c r="O29">
        <v>0.61119819599812353</v>
      </c>
      <c r="P29">
        <v>0.58834613975866912</v>
      </c>
      <c r="Q29">
        <v>0.59386631200110052</v>
      </c>
      <c r="R29">
        <f t="shared" si="20"/>
        <v>0.59780354925263102</v>
      </c>
      <c r="S29">
        <f t="shared" si="21"/>
        <v>5.6210022134041901E-3</v>
      </c>
      <c r="T29">
        <v>0.63368731186541016</v>
      </c>
      <c r="U29">
        <v>0.62916458648343343</v>
      </c>
      <c r="V29">
        <v>0.6522346632175795</v>
      </c>
      <c r="W29">
        <f t="shared" si="22"/>
        <v>0.63836218718880777</v>
      </c>
      <c r="X29">
        <f t="shared" si="23"/>
        <v>5.7628687801366272E-3</v>
      </c>
      <c r="Y29">
        <v>0.77799538050288519</v>
      </c>
      <c r="Z29">
        <v>0.76443715193398221</v>
      </c>
      <c r="AA29">
        <v>0.77574740098134332</v>
      </c>
      <c r="AB29">
        <f t="shared" si="24"/>
        <v>0.77272664447273687</v>
      </c>
      <c r="AC29">
        <f t="shared" si="25"/>
        <v>3.4253991785182345E-3</v>
      </c>
      <c r="AD29">
        <v>0.77850086302619381</v>
      </c>
      <c r="AE29">
        <v>0.80408760718890471</v>
      </c>
      <c r="AF29">
        <v>0.78274540677707993</v>
      </c>
      <c r="AG29">
        <f t="shared" si="26"/>
        <v>0.78844462566405948</v>
      </c>
      <c r="AH29">
        <f t="shared" si="27"/>
        <v>6.464109307953732E-3</v>
      </c>
      <c r="AI29">
        <v>0.78998268398698579</v>
      </c>
      <c r="AJ29">
        <v>0.78532061096642924</v>
      </c>
      <c r="AK29">
        <v>0.79336217898974726</v>
      </c>
      <c r="AL29">
        <f t="shared" si="28"/>
        <v>0.78955515798105402</v>
      </c>
      <c r="AM29">
        <f t="shared" si="29"/>
        <v>1.903434786129983E-3</v>
      </c>
      <c r="AN29">
        <f t="shared" si="0"/>
        <v>4.2492283633028345</v>
      </c>
      <c r="AO29">
        <f t="shared" si="1"/>
        <v>4.3361487076262897</v>
      </c>
      <c r="AP29">
        <f t="shared" si="2"/>
        <v>4.3527614602751559</v>
      </c>
      <c r="AQ29">
        <f t="shared" si="30"/>
        <v>4.3127128437347597</v>
      </c>
      <c r="AR29">
        <f t="shared" si="31"/>
        <v>2.6211555252626674E-2</v>
      </c>
      <c r="AS29">
        <f t="shared" si="3"/>
        <v>4.2783873719868648</v>
      </c>
      <c r="AT29">
        <f t="shared" si="4"/>
        <v>4.1184229783106838</v>
      </c>
      <c r="AU29">
        <f t="shared" si="5"/>
        <v>4.1570641840077034</v>
      </c>
      <c r="AV29">
        <f t="shared" si="32"/>
        <v>4.1846248447684173</v>
      </c>
      <c r="AW29">
        <f t="shared" si="33"/>
        <v>3.9347015493829379E-2</v>
      </c>
      <c r="AX29">
        <f t="shared" si="6"/>
        <v>4.4358111830578713</v>
      </c>
      <c r="AY29">
        <f t="shared" si="7"/>
        <v>4.4041521053840338</v>
      </c>
      <c r="AZ29">
        <f t="shared" si="8"/>
        <v>4.5656426425230565</v>
      </c>
      <c r="BA29">
        <f t="shared" si="34"/>
        <v>4.468535310321653</v>
      </c>
      <c r="BB29">
        <f t="shared" si="35"/>
        <v>4.0340081460956426E-2</v>
      </c>
      <c r="BC29">
        <f t="shared" si="9"/>
        <v>5.4459676635201966</v>
      </c>
      <c r="BD29">
        <f t="shared" si="10"/>
        <v>5.3510600635378758</v>
      </c>
      <c r="BE29">
        <f t="shared" si="11"/>
        <v>5.4302318068694033</v>
      </c>
      <c r="BF29">
        <f t="shared" si="36"/>
        <v>5.4090865113091589</v>
      </c>
      <c r="BG29">
        <f t="shared" si="37"/>
        <v>2.3977794249627604E-2</v>
      </c>
      <c r="BH29">
        <f t="shared" si="12"/>
        <v>5.4495060411833567</v>
      </c>
      <c r="BI29">
        <f t="shared" si="13"/>
        <v>5.6286132503223332</v>
      </c>
      <c r="BJ29">
        <f t="shared" si="14"/>
        <v>5.4792178474395596</v>
      </c>
      <c r="BK29">
        <f t="shared" si="38"/>
        <v>5.5191123796484165</v>
      </c>
      <c r="BL29">
        <f t="shared" si="39"/>
        <v>4.5248765155676177E-2</v>
      </c>
      <c r="BM29">
        <f t="shared" si="15"/>
        <v>5.5298787879089009</v>
      </c>
      <c r="BN29">
        <f t="shared" si="16"/>
        <v>5.4972442767650049</v>
      </c>
      <c r="BO29">
        <f t="shared" si="17"/>
        <v>5.5535352529282305</v>
      </c>
      <c r="BP29">
        <f t="shared" si="40"/>
        <v>5.5268861058673791</v>
      </c>
      <c r="BQ29">
        <f t="shared" si="41"/>
        <v>1.3324043502909761E-2</v>
      </c>
      <c r="BR29">
        <f t="shared" si="42"/>
        <v>-0.12808799896634238</v>
      </c>
      <c r="BS29">
        <f t="shared" si="43"/>
        <v>4.7278253531969114E-2</v>
      </c>
      <c r="BT29">
        <f t="shared" si="44"/>
        <v>0.15582246658689325</v>
      </c>
      <c r="BU29">
        <f t="shared" si="45"/>
        <v>4.7278253531969114E-2</v>
      </c>
      <c r="BV29">
        <f t="shared" si="49"/>
        <v>0.11002586833925765</v>
      </c>
      <c r="BW29">
        <f t="shared" si="46"/>
        <v>5.1209231249756224E-2</v>
      </c>
      <c r="BX29">
        <f t="shared" si="47"/>
        <v>0.1177995945582202</v>
      </c>
      <c r="BY29">
        <f t="shared" si="48"/>
        <v>2.7431090979851792E-2</v>
      </c>
    </row>
    <row r="30" spans="4:77">
      <c r="D30">
        <v>22</v>
      </c>
      <c r="E30" t="s">
        <v>64</v>
      </c>
      <c r="F30" t="s">
        <v>65</v>
      </c>
      <c r="G30">
        <v>332.86389500000001</v>
      </c>
      <c r="H30">
        <v>3</v>
      </c>
      <c r="I30">
        <v>7</v>
      </c>
      <c r="J30">
        <v>0.27346653291633499</v>
      </c>
      <c r="K30">
        <v>0.28178756577996428</v>
      </c>
      <c r="L30">
        <v>0.27856585919013288</v>
      </c>
      <c r="M30">
        <f t="shared" si="18"/>
        <v>0.27793998596214403</v>
      </c>
      <c r="N30">
        <f t="shared" si="19"/>
        <v>1.9778599519309032E-3</v>
      </c>
      <c r="O30">
        <v>0.31724993581575373</v>
      </c>
      <c r="P30">
        <v>0.32765227658801221</v>
      </c>
      <c r="Q30">
        <v>0.33777934866427861</v>
      </c>
      <c r="R30">
        <f t="shared" si="20"/>
        <v>0.32756052035601485</v>
      </c>
      <c r="S30">
        <f t="shared" si="21"/>
        <v>4.8389740046804099E-3</v>
      </c>
      <c r="T30">
        <v>0.29313690065318221</v>
      </c>
      <c r="U30">
        <v>0.29669933268724258</v>
      </c>
      <c r="V30">
        <v>0.29742143296575668</v>
      </c>
      <c r="W30">
        <f t="shared" si="22"/>
        <v>0.29575255543539386</v>
      </c>
      <c r="X30">
        <f t="shared" si="23"/>
        <v>1.0813155216204014E-3</v>
      </c>
      <c r="Y30">
        <v>0.3752728614596102</v>
      </c>
      <c r="Z30">
        <v>0.37513424929886224</v>
      </c>
      <c r="AA30">
        <v>0.37942232155874939</v>
      </c>
      <c r="AB30">
        <f t="shared" si="24"/>
        <v>0.37660981077240724</v>
      </c>
      <c r="AC30">
        <f t="shared" si="25"/>
        <v>1.1486674429524214E-3</v>
      </c>
      <c r="AD30">
        <v>0.41196934332768059</v>
      </c>
      <c r="AE30">
        <v>0.44236793748001141</v>
      </c>
      <c r="AF30">
        <v>0.44776012171179264</v>
      </c>
      <c r="AG30">
        <f t="shared" si="26"/>
        <v>0.43403246750649488</v>
      </c>
      <c r="AH30">
        <f t="shared" si="27"/>
        <v>9.096458396231924E-3</v>
      </c>
      <c r="AI30">
        <v>0.38156239741899289</v>
      </c>
      <c r="AJ30">
        <v>0.39715443318468518</v>
      </c>
      <c r="AK30">
        <v>0.38040516935613394</v>
      </c>
      <c r="AL30">
        <f t="shared" si="28"/>
        <v>0.38637399998660399</v>
      </c>
      <c r="AM30">
        <f t="shared" si="29"/>
        <v>4.409537621290296E-3</v>
      </c>
      <c r="AN30">
        <f t="shared" si="0"/>
        <v>1.9142657304143449</v>
      </c>
      <c r="AO30">
        <f t="shared" si="1"/>
        <v>1.97251296045975</v>
      </c>
      <c r="AP30">
        <f t="shared" si="2"/>
        <v>1.9499610143309303</v>
      </c>
      <c r="AQ30">
        <f t="shared" si="30"/>
        <v>1.9455799017350082</v>
      </c>
      <c r="AR30">
        <f t="shared" si="31"/>
        <v>1.3845019663516353E-2</v>
      </c>
      <c r="AS30">
        <f t="shared" si="3"/>
        <v>2.2207495507102761</v>
      </c>
      <c r="AT30">
        <f t="shared" si="4"/>
        <v>2.2935659361160856</v>
      </c>
      <c r="AU30">
        <f t="shared" si="5"/>
        <v>2.3644554406499503</v>
      </c>
      <c r="AV30">
        <f t="shared" si="32"/>
        <v>2.292923642492104</v>
      </c>
      <c r="AW30">
        <f t="shared" si="33"/>
        <v>3.3872818032762861E-2</v>
      </c>
      <c r="AX30">
        <f t="shared" si="6"/>
        <v>2.0519583045722753</v>
      </c>
      <c r="AY30">
        <f t="shared" si="7"/>
        <v>2.0768953288106982</v>
      </c>
      <c r="AZ30">
        <f t="shared" si="8"/>
        <v>2.0819500307602969</v>
      </c>
      <c r="BA30">
        <f t="shared" si="34"/>
        <v>2.070267888047757</v>
      </c>
      <c r="BB30">
        <f t="shared" si="35"/>
        <v>7.569208651342879E-3</v>
      </c>
      <c r="BC30">
        <f t="shared" si="9"/>
        <v>2.6269100302172714</v>
      </c>
      <c r="BD30">
        <f t="shared" si="10"/>
        <v>2.6259397450920359</v>
      </c>
      <c r="BE30">
        <f t="shared" si="11"/>
        <v>2.6559562509112458</v>
      </c>
      <c r="BF30">
        <f t="shared" si="36"/>
        <v>2.6362686754068512</v>
      </c>
      <c r="BG30">
        <f t="shared" si="37"/>
        <v>8.0406721006669336E-3</v>
      </c>
      <c r="BH30">
        <f t="shared" si="12"/>
        <v>2.8837854032937642</v>
      </c>
      <c r="BI30">
        <f t="shared" si="13"/>
        <v>3.0965755623600799</v>
      </c>
      <c r="BJ30">
        <f t="shared" si="14"/>
        <v>3.1343208519825483</v>
      </c>
      <c r="BK30">
        <f t="shared" si="38"/>
        <v>3.038227272545464</v>
      </c>
      <c r="BL30">
        <f t="shared" si="39"/>
        <v>6.367520877362344E-2</v>
      </c>
      <c r="BM30">
        <f t="shared" si="15"/>
        <v>2.6709367819329501</v>
      </c>
      <c r="BN30">
        <f t="shared" si="16"/>
        <v>2.7800810322927965</v>
      </c>
      <c r="BO30">
        <f t="shared" si="17"/>
        <v>2.6628361854929374</v>
      </c>
      <c r="BP30">
        <f t="shared" si="40"/>
        <v>2.7046179999062279</v>
      </c>
      <c r="BQ30">
        <f t="shared" si="41"/>
        <v>3.0866763349032156E-2</v>
      </c>
      <c r="BR30">
        <f t="shared" si="42"/>
        <v>0.34734374075709584</v>
      </c>
      <c r="BS30">
        <f t="shared" si="43"/>
        <v>3.6593064519985473E-2</v>
      </c>
      <c r="BT30">
        <f t="shared" si="44"/>
        <v>0.1246879863127488</v>
      </c>
      <c r="BU30">
        <f t="shared" si="45"/>
        <v>3.6593064519985473E-2</v>
      </c>
      <c r="BV30">
        <f t="shared" si="49"/>
        <v>0.40195859713861282</v>
      </c>
      <c r="BW30">
        <f t="shared" si="46"/>
        <v>6.41808742554585E-2</v>
      </c>
      <c r="BX30">
        <f t="shared" si="47"/>
        <v>6.8349324499376696E-2</v>
      </c>
      <c r="BY30">
        <f t="shared" si="48"/>
        <v>3.1896857015630845E-2</v>
      </c>
    </row>
    <row r="31" spans="4:77">
      <c r="D31">
        <v>24</v>
      </c>
      <c r="E31" t="s">
        <v>66</v>
      </c>
      <c r="F31" t="s">
        <v>67</v>
      </c>
      <c r="G31" t="s">
        <v>68</v>
      </c>
      <c r="H31">
        <v>2</v>
      </c>
      <c r="I31">
        <v>5</v>
      </c>
      <c r="J31">
        <v>0.74340164566467959</v>
      </c>
      <c r="K31">
        <v>0.73306793470670684</v>
      </c>
      <c r="L31">
        <v>0.73356516137560646</v>
      </c>
      <c r="M31">
        <f t="shared" si="18"/>
        <v>0.73667824724899766</v>
      </c>
      <c r="N31">
        <f t="shared" si="19"/>
        <v>2.7473168033985574E-3</v>
      </c>
      <c r="O31">
        <v>0.72227289991334875</v>
      </c>
      <c r="P31">
        <v>0.69786309511965983</v>
      </c>
      <c r="Q31">
        <v>0.67695330126486897</v>
      </c>
      <c r="R31">
        <f t="shared" si="20"/>
        <v>0.69902976543262574</v>
      </c>
      <c r="S31">
        <f t="shared" si="21"/>
        <v>1.0692545119840269E-2</v>
      </c>
      <c r="T31">
        <v>0.74640754446831992</v>
      </c>
      <c r="U31">
        <v>0.69547758003696225</v>
      </c>
      <c r="V31">
        <v>0.74929558179620082</v>
      </c>
      <c r="W31">
        <f t="shared" si="22"/>
        <v>0.73039356876716111</v>
      </c>
      <c r="X31">
        <f t="shared" si="23"/>
        <v>1.4270637232967658E-2</v>
      </c>
      <c r="Y31">
        <v>0.92373616210382181</v>
      </c>
      <c r="Z31">
        <v>0.9179510443828105</v>
      </c>
      <c r="AA31">
        <v>0.92159016950395245</v>
      </c>
      <c r="AB31">
        <f t="shared" si="24"/>
        <v>0.92109245866352829</v>
      </c>
      <c r="AC31">
        <f t="shared" si="25"/>
        <v>1.3786211970255404E-3</v>
      </c>
      <c r="AD31">
        <v>0.88211323827464161</v>
      </c>
      <c r="AE31">
        <v>0.89584534649834946</v>
      </c>
      <c r="AF31">
        <v>0.83324706782247904</v>
      </c>
      <c r="AG31">
        <f t="shared" si="26"/>
        <v>0.87040188419849007</v>
      </c>
      <c r="AH31">
        <f t="shared" si="27"/>
        <v>1.5509874876049686E-2</v>
      </c>
      <c r="AI31">
        <v>0.91765947791285829</v>
      </c>
      <c r="AJ31">
        <v>0.87157841568491501</v>
      </c>
      <c r="AK31">
        <v>0.9236550431095325</v>
      </c>
      <c r="AL31">
        <f t="shared" si="28"/>
        <v>0.90429764556910186</v>
      </c>
      <c r="AM31">
        <f t="shared" si="29"/>
        <v>1.3432114946133108E-2</v>
      </c>
      <c r="AN31">
        <f t="shared" si="0"/>
        <v>3.7170082283233978</v>
      </c>
      <c r="AO31">
        <f t="shared" si="1"/>
        <v>3.6653396735335342</v>
      </c>
      <c r="AP31">
        <f t="shared" si="2"/>
        <v>3.6678258068780325</v>
      </c>
      <c r="AQ31">
        <f t="shared" si="30"/>
        <v>3.6833912362449879</v>
      </c>
      <c r="AR31">
        <f t="shared" si="31"/>
        <v>1.3736584016992728E-2</v>
      </c>
      <c r="AS31">
        <f t="shared" si="3"/>
        <v>3.6113644995667435</v>
      </c>
      <c r="AT31">
        <f t="shared" si="4"/>
        <v>3.4893154755982989</v>
      </c>
      <c r="AU31">
        <f t="shared" si="5"/>
        <v>3.3847665063243451</v>
      </c>
      <c r="AV31">
        <f t="shared" si="32"/>
        <v>3.495148827163129</v>
      </c>
      <c r="AW31">
        <f t="shared" si="33"/>
        <v>5.3462725599201254E-2</v>
      </c>
      <c r="AX31">
        <f t="shared" si="6"/>
        <v>3.7320377223415995</v>
      </c>
      <c r="AY31">
        <f t="shared" si="7"/>
        <v>3.4773879001848114</v>
      </c>
      <c r="AZ31">
        <f t="shared" si="8"/>
        <v>3.7464779089810039</v>
      </c>
      <c r="BA31">
        <f t="shared" si="34"/>
        <v>3.6519678438358043</v>
      </c>
      <c r="BB31">
        <f t="shared" si="35"/>
        <v>7.1353186164838212E-2</v>
      </c>
      <c r="BC31">
        <f t="shared" si="9"/>
        <v>4.6186808105191091</v>
      </c>
      <c r="BD31">
        <f t="shared" si="10"/>
        <v>4.5897552219140527</v>
      </c>
      <c r="BE31">
        <f t="shared" si="11"/>
        <v>4.6079508475197626</v>
      </c>
      <c r="BF31">
        <f t="shared" si="36"/>
        <v>4.6054622933176423</v>
      </c>
      <c r="BG31">
        <f t="shared" si="37"/>
        <v>6.8931059851276592E-3</v>
      </c>
      <c r="BH31">
        <f t="shared" si="12"/>
        <v>4.4105661913732082</v>
      </c>
      <c r="BI31">
        <f t="shared" si="13"/>
        <v>4.479226732491747</v>
      </c>
      <c r="BJ31">
        <f t="shared" si="14"/>
        <v>4.1662353391123954</v>
      </c>
      <c r="BK31">
        <f t="shared" si="38"/>
        <v>4.3520094209924505</v>
      </c>
      <c r="BL31">
        <f t="shared" si="39"/>
        <v>7.7549374380248323E-2</v>
      </c>
      <c r="BM31">
        <f t="shared" si="15"/>
        <v>4.5882973895642918</v>
      </c>
      <c r="BN31">
        <f t="shared" si="16"/>
        <v>4.3578920784245749</v>
      </c>
      <c r="BO31">
        <f t="shared" si="17"/>
        <v>4.6182752155476621</v>
      </c>
      <c r="BP31">
        <f t="shared" si="40"/>
        <v>4.5214882278455093</v>
      </c>
      <c r="BQ31">
        <f t="shared" si="41"/>
        <v>6.7160574730665543E-2</v>
      </c>
      <c r="BR31">
        <f t="shared" si="42"/>
        <v>-0.18824240908185885</v>
      </c>
      <c r="BS31">
        <f t="shared" si="43"/>
        <v>5.5199246090425813E-2</v>
      </c>
      <c r="BT31">
        <f t="shared" si="44"/>
        <v>-3.142339240918357E-2</v>
      </c>
      <c r="BU31">
        <f t="shared" si="45"/>
        <v>5.5199246090425813E-2</v>
      </c>
      <c r="BV31">
        <f t="shared" si="49"/>
        <v>-0.25345287232519187</v>
      </c>
      <c r="BW31">
        <f t="shared" si="46"/>
        <v>7.7855124281514809E-2</v>
      </c>
      <c r="BX31">
        <f t="shared" si="47"/>
        <v>-8.3974065472133042E-2</v>
      </c>
      <c r="BY31">
        <f t="shared" si="48"/>
        <v>6.751338910375862E-2</v>
      </c>
    </row>
    <row r="32" spans="4:77">
      <c r="D32">
        <v>25</v>
      </c>
      <c r="E32" t="s">
        <v>69</v>
      </c>
      <c r="F32" t="s">
        <v>70</v>
      </c>
      <c r="G32">
        <v>491.65553999999997</v>
      </c>
      <c r="H32">
        <v>5</v>
      </c>
      <c r="I32">
        <v>18</v>
      </c>
      <c r="J32">
        <v>0.95959892815832193</v>
      </c>
      <c r="K32">
        <v>0.95082702048697454</v>
      </c>
      <c r="L32">
        <v>0.94391560152239928</v>
      </c>
      <c r="M32">
        <f t="shared" si="18"/>
        <v>0.95144718338923207</v>
      </c>
      <c r="N32">
        <f t="shared" si="19"/>
        <v>3.7052555800664907E-3</v>
      </c>
      <c r="O32">
        <v>0.92981525729615511</v>
      </c>
      <c r="P32">
        <v>0.9188252451404163</v>
      </c>
      <c r="Q32">
        <v>0.91436502871635728</v>
      </c>
      <c r="R32">
        <f t="shared" si="20"/>
        <v>0.92100184371764293</v>
      </c>
      <c r="S32">
        <f t="shared" si="21"/>
        <v>3.74849827165757E-3</v>
      </c>
      <c r="T32">
        <v>0.93501920729177113</v>
      </c>
      <c r="U32">
        <v>0.92476783352622061</v>
      </c>
      <c r="V32">
        <v>0.94043052283173134</v>
      </c>
      <c r="W32">
        <f t="shared" si="22"/>
        <v>0.93340585454990777</v>
      </c>
      <c r="X32">
        <f t="shared" si="23"/>
        <v>3.7500263516851533E-3</v>
      </c>
      <c r="Y32">
        <v>0.97147956222757526</v>
      </c>
      <c r="Z32">
        <v>0.94237323508395821</v>
      </c>
      <c r="AA32">
        <v>0.94214856463256924</v>
      </c>
      <c r="AB32">
        <f t="shared" si="24"/>
        <v>0.95200045398136757</v>
      </c>
      <c r="AC32">
        <f t="shared" si="25"/>
        <v>7.9524889570434226E-3</v>
      </c>
      <c r="AD32">
        <v>0.92901538237457548</v>
      </c>
      <c r="AE32">
        <v>0.9222464337487235</v>
      </c>
      <c r="AF32">
        <v>0.92520138448155897</v>
      </c>
      <c r="AG32">
        <f t="shared" si="26"/>
        <v>0.92548773353495262</v>
      </c>
      <c r="AH32">
        <f t="shared" si="27"/>
        <v>1.599733534070974E-3</v>
      </c>
      <c r="AI32">
        <v>0.9283136442791764</v>
      </c>
      <c r="AJ32">
        <v>0.92449106993635854</v>
      </c>
      <c r="AK32">
        <v>0.94578987200779885</v>
      </c>
      <c r="AL32">
        <f t="shared" si="28"/>
        <v>0.93286486207444463</v>
      </c>
      <c r="AM32">
        <f t="shared" si="29"/>
        <v>5.3529831762728734E-3</v>
      </c>
      <c r="AN32">
        <f t="shared" si="0"/>
        <v>17.272780706849794</v>
      </c>
      <c r="AO32">
        <f t="shared" si="1"/>
        <v>17.114886368765543</v>
      </c>
      <c r="AP32">
        <f t="shared" si="2"/>
        <v>16.990480827403186</v>
      </c>
      <c r="AQ32">
        <f t="shared" si="30"/>
        <v>17.126049301006177</v>
      </c>
      <c r="AR32">
        <f t="shared" si="31"/>
        <v>6.6694600441196905E-2</v>
      </c>
      <c r="AS32">
        <f t="shared" si="3"/>
        <v>16.736674631330793</v>
      </c>
      <c r="AT32">
        <f t="shared" si="4"/>
        <v>16.538854412527492</v>
      </c>
      <c r="AU32">
        <f t="shared" si="5"/>
        <v>16.458570516894429</v>
      </c>
      <c r="AV32">
        <f t="shared" si="32"/>
        <v>16.578033186917569</v>
      </c>
      <c r="AW32">
        <f t="shared" si="33"/>
        <v>6.7472968889836893E-2</v>
      </c>
      <c r="AX32">
        <f t="shared" si="6"/>
        <v>16.830345731251882</v>
      </c>
      <c r="AY32">
        <f t="shared" si="7"/>
        <v>16.645821003471973</v>
      </c>
      <c r="AZ32">
        <f t="shared" si="8"/>
        <v>16.927749410971163</v>
      </c>
      <c r="BA32">
        <f t="shared" si="34"/>
        <v>16.801305381898342</v>
      </c>
      <c r="BB32">
        <f t="shared" si="35"/>
        <v>6.7500474330332197E-2</v>
      </c>
      <c r="BC32">
        <f t="shared" si="9"/>
        <v>17.486632120096356</v>
      </c>
      <c r="BD32">
        <f t="shared" si="10"/>
        <v>16.962718231511246</v>
      </c>
      <c r="BE32">
        <f t="shared" si="11"/>
        <v>16.958674163386245</v>
      </c>
      <c r="BF32">
        <f t="shared" si="36"/>
        <v>17.136008171664617</v>
      </c>
      <c r="BG32">
        <f t="shared" si="37"/>
        <v>0.14314480122678239</v>
      </c>
      <c r="BH32">
        <f t="shared" si="12"/>
        <v>16.72227688274236</v>
      </c>
      <c r="BI32">
        <f t="shared" si="13"/>
        <v>16.600435807477023</v>
      </c>
      <c r="BJ32">
        <f t="shared" si="14"/>
        <v>16.653624920668062</v>
      </c>
      <c r="BK32">
        <f t="shared" si="38"/>
        <v>16.658779203629148</v>
      </c>
      <c r="BL32">
        <f t="shared" si="39"/>
        <v>2.8795203613277864E-2</v>
      </c>
      <c r="BM32">
        <f t="shared" si="15"/>
        <v>16.709645597025176</v>
      </c>
      <c r="BN32">
        <f t="shared" si="16"/>
        <v>16.640839258854452</v>
      </c>
      <c r="BO32">
        <f t="shared" si="17"/>
        <v>17.024217696140379</v>
      </c>
      <c r="BP32">
        <f t="shared" si="40"/>
        <v>16.791567517340003</v>
      </c>
      <c r="BQ32">
        <f t="shared" si="41"/>
        <v>9.6353697172911909E-2</v>
      </c>
      <c r="BR32">
        <f t="shared" si="42"/>
        <v>-0.54801611408860751</v>
      </c>
      <c r="BS32">
        <f t="shared" si="43"/>
        <v>9.4872394608862903E-2</v>
      </c>
      <c r="BT32">
        <f t="shared" si="44"/>
        <v>-0.32474391910783496</v>
      </c>
      <c r="BU32">
        <f t="shared" si="45"/>
        <v>9.4872394608862903E-2</v>
      </c>
      <c r="BV32">
        <f t="shared" si="49"/>
        <v>-0.47722896803546888</v>
      </c>
      <c r="BW32">
        <f t="shared" si="46"/>
        <v>0.1460123209506142</v>
      </c>
      <c r="BX32">
        <f t="shared" si="47"/>
        <v>-0.34444065432461457</v>
      </c>
      <c r="BY32">
        <f t="shared" si="48"/>
        <v>0.17255280083830646</v>
      </c>
    </row>
    <row r="33" spans="4:77">
      <c r="D33">
        <v>26</v>
      </c>
      <c r="E33" t="s">
        <v>71</v>
      </c>
      <c r="F33" t="s">
        <v>72</v>
      </c>
      <c r="G33">
        <v>444.28</v>
      </c>
      <c r="H33">
        <v>2</v>
      </c>
      <c r="I33">
        <v>6</v>
      </c>
      <c r="J33">
        <v>0.39607629329894917</v>
      </c>
      <c r="K33">
        <v>0.39866508168319914</v>
      </c>
      <c r="L33">
        <v>0.39502447579631417</v>
      </c>
      <c r="M33">
        <f t="shared" si="18"/>
        <v>0.39658861692615416</v>
      </c>
      <c r="N33">
        <f t="shared" si="19"/>
        <v>8.8322130486453336E-4</v>
      </c>
      <c r="O33">
        <v>0.56692553269224755</v>
      </c>
      <c r="P33">
        <v>0.6207273806725141</v>
      </c>
      <c r="Q33">
        <v>0.63190808405357246</v>
      </c>
      <c r="R33">
        <f t="shared" si="20"/>
        <v>0.60652033247277803</v>
      </c>
      <c r="S33">
        <f t="shared" si="21"/>
        <v>1.6377919819541769E-2</v>
      </c>
      <c r="T33">
        <v>0.42417891519786399</v>
      </c>
      <c r="U33">
        <v>0.49074947516447864</v>
      </c>
      <c r="V33">
        <v>0.42624123452663926</v>
      </c>
      <c r="W33">
        <f t="shared" si="22"/>
        <v>0.44705654162966063</v>
      </c>
      <c r="X33">
        <f t="shared" si="23"/>
        <v>1.7844187481343289E-2</v>
      </c>
      <c r="Y33">
        <v>0.77860297902957476</v>
      </c>
      <c r="Z33">
        <v>0.78631019514849299</v>
      </c>
      <c r="AA33">
        <v>0.7823219931609332</v>
      </c>
      <c r="AB33">
        <f t="shared" si="24"/>
        <v>0.78241172244633361</v>
      </c>
      <c r="AC33">
        <f t="shared" si="25"/>
        <v>1.8169775626586334E-3</v>
      </c>
      <c r="AD33">
        <v>0.89981269331859504</v>
      </c>
      <c r="AE33">
        <v>0.89428709506015935</v>
      </c>
      <c r="AF33">
        <v>0.88111171262186117</v>
      </c>
      <c r="AG33">
        <f t="shared" si="26"/>
        <v>0.89173716700020522</v>
      </c>
      <c r="AH33">
        <f t="shared" si="27"/>
        <v>4.5291222987856768E-3</v>
      </c>
      <c r="AI33">
        <v>0.820244966786283</v>
      </c>
      <c r="AJ33">
        <v>0.82760332544266102</v>
      </c>
      <c r="AK33">
        <v>0.8176129066040031</v>
      </c>
      <c r="AL33">
        <f t="shared" si="28"/>
        <v>0.8218203996109823</v>
      </c>
      <c r="AM33">
        <f t="shared" si="29"/>
        <v>2.4410202139364214E-3</v>
      </c>
      <c r="AN33">
        <f t="shared" si="0"/>
        <v>2.3764577597936949</v>
      </c>
      <c r="AO33">
        <f t="shared" si="1"/>
        <v>2.3919904900991948</v>
      </c>
      <c r="AP33">
        <f t="shared" si="2"/>
        <v>2.370146854777885</v>
      </c>
      <c r="AQ33">
        <f t="shared" si="30"/>
        <v>2.3795317015569251</v>
      </c>
      <c r="AR33">
        <f t="shared" si="31"/>
        <v>5.2993278291872071E-3</v>
      </c>
      <c r="AS33">
        <f t="shared" si="3"/>
        <v>3.4015531961534853</v>
      </c>
      <c r="AT33">
        <f t="shared" si="4"/>
        <v>3.7243642840350848</v>
      </c>
      <c r="AU33">
        <f t="shared" si="5"/>
        <v>3.7914485043214348</v>
      </c>
      <c r="AV33">
        <f t="shared" si="32"/>
        <v>3.639121994836668</v>
      </c>
      <c r="AW33">
        <f t="shared" si="33"/>
        <v>9.8267518917250621E-2</v>
      </c>
      <c r="AX33">
        <f t="shared" si="6"/>
        <v>2.5450734911871837</v>
      </c>
      <c r="AY33">
        <f t="shared" si="7"/>
        <v>2.9444968509868721</v>
      </c>
      <c r="AZ33">
        <f t="shared" si="8"/>
        <v>2.5574474071598354</v>
      </c>
      <c r="BA33">
        <f t="shared" si="34"/>
        <v>2.6823392497779639</v>
      </c>
      <c r="BB33">
        <f t="shared" si="35"/>
        <v>0.10706512488805983</v>
      </c>
      <c r="BC33">
        <f t="shared" si="9"/>
        <v>4.6716178741774481</v>
      </c>
      <c r="BD33">
        <f t="shared" si="10"/>
        <v>4.7178611708909575</v>
      </c>
      <c r="BE33">
        <f t="shared" si="11"/>
        <v>4.6939319589655994</v>
      </c>
      <c r="BF33">
        <f t="shared" si="36"/>
        <v>4.6944703346780017</v>
      </c>
      <c r="BG33">
        <f t="shared" si="37"/>
        <v>1.0901865375951796E-2</v>
      </c>
      <c r="BH33">
        <f t="shared" si="12"/>
        <v>5.3988761599115698</v>
      </c>
      <c r="BI33">
        <f t="shared" si="13"/>
        <v>5.3657225703609566</v>
      </c>
      <c r="BJ33">
        <f t="shared" si="14"/>
        <v>5.2866702757311668</v>
      </c>
      <c r="BK33">
        <f t="shared" si="38"/>
        <v>5.3504230020012313</v>
      </c>
      <c r="BL33">
        <f t="shared" si="39"/>
        <v>2.7174733792714057E-2</v>
      </c>
      <c r="BM33">
        <f t="shared" si="15"/>
        <v>4.9214698007176985</v>
      </c>
      <c r="BN33">
        <f t="shared" si="16"/>
        <v>4.9656199526559659</v>
      </c>
      <c r="BO33">
        <f t="shared" si="17"/>
        <v>4.9056774396240188</v>
      </c>
      <c r="BP33">
        <f t="shared" si="40"/>
        <v>4.9309223976658947</v>
      </c>
      <c r="BQ33">
        <f t="shared" si="41"/>
        <v>1.4646121283618394E-2</v>
      </c>
      <c r="BR33">
        <f t="shared" si="42"/>
        <v>1.2595902932797429</v>
      </c>
      <c r="BS33">
        <f t="shared" si="43"/>
        <v>9.8410305098568851E-2</v>
      </c>
      <c r="BT33">
        <f t="shared" si="44"/>
        <v>0.30280754822103884</v>
      </c>
      <c r="BU33">
        <f t="shared" si="45"/>
        <v>9.8410305098568851E-2</v>
      </c>
      <c r="BV33">
        <f t="shared" si="49"/>
        <v>0.65595266732322965</v>
      </c>
      <c r="BW33">
        <f t="shared" si="46"/>
        <v>2.9279973110989222E-2</v>
      </c>
      <c r="BX33">
        <f t="shared" si="47"/>
        <v>0.23645206298789301</v>
      </c>
      <c r="BY33">
        <f t="shared" si="48"/>
        <v>1.8258136195401661E-2</v>
      </c>
    </row>
    <row r="34" spans="4:77">
      <c r="D34">
        <v>27</v>
      </c>
      <c r="E34" t="s">
        <v>73</v>
      </c>
      <c r="F34" t="s">
        <v>74</v>
      </c>
      <c r="G34">
        <v>1017.525138</v>
      </c>
      <c r="H34">
        <v>1</v>
      </c>
      <c r="I34">
        <v>8</v>
      </c>
      <c r="J34">
        <v>0.64478241198353947</v>
      </c>
      <c r="K34">
        <v>0.65011213152136116</v>
      </c>
      <c r="L34">
        <v>0.64573975410211248</v>
      </c>
      <c r="M34">
        <f t="shared" si="18"/>
        <v>0.64687809920233763</v>
      </c>
      <c r="N34">
        <f t="shared" si="19"/>
        <v>1.3394318665733392E-3</v>
      </c>
      <c r="O34">
        <v>0.73010231286034777</v>
      </c>
      <c r="P34">
        <v>0.73170285173144634</v>
      </c>
      <c r="Q34">
        <v>0.73682428964216284</v>
      </c>
      <c r="R34">
        <f t="shared" si="20"/>
        <v>0.73287648474465217</v>
      </c>
      <c r="S34">
        <f t="shared" si="21"/>
        <v>1.6552478029373697E-3</v>
      </c>
      <c r="T34">
        <v>0.67141939225928338</v>
      </c>
      <c r="U34">
        <v>0.66516565835291952</v>
      </c>
      <c r="V34">
        <v>0.67450887370239776</v>
      </c>
      <c r="W34">
        <f t="shared" si="22"/>
        <v>0.67036464143820018</v>
      </c>
      <c r="X34">
        <f t="shared" si="23"/>
        <v>2.2439198211865845E-3</v>
      </c>
      <c r="Y34">
        <v>0.89276349389078391</v>
      </c>
      <c r="Z34">
        <v>0.88465170882700594</v>
      </c>
      <c r="AA34">
        <v>0.88829054008598118</v>
      </c>
      <c r="AB34">
        <f t="shared" si="24"/>
        <v>0.88856858093459035</v>
      </c>
      <c r="AC34">
        <f t="shared" si="25"/>
        <v>1.9153325365675513E-3</v>
      </c>
      <c r="AD34">
        <v>0.90073891843247877</v>
      </c>
      <c r="AE34">
        <v>0.88541842558074491</v>
      </c>
      <c r="AF34">
        <v>0.8712498064424431</v>
      </c>
      <c r="AG34">
        <f t="shared" si="26"/>
        <v>0.88580238348522222</v>
      </c>
      <c r="AH34">
        <f t="shared" si="27"/>
        <v>6.9524176329696756E-3</v>
      </c>
      <c r="AI34">
        <v>0.8814125868351077</v>
      </c>
      <c r="AJ34">
        <v>0.86741439697483858</v>
      </c>
      <c r="AK34">
        <v>0.88627313874523872</v>
      </c>
      <c r="AL34">
        <f t="shared" si="28"/>
        <v>0.87836670751839507</v>
      </c>
      <c r="AM34">
        <f t="shared" si="29"/>
        <v>4.6156995593455577E-3</v>
      </c>
      <c r="AN34">
        <f t="shared" si="0"/>
        <v>5.1582592958683158</v>
      </c>
      <c r="AO34">
        <f t="shared" si="1"/>
        <v>5.2008970521708893</v>
      </c>
      <c r="AP34">
        <f t="shared" si="2"/>
        <v>5.1659180328168999</v>
      </c>
      <c r="AQ34">
        <f t="shared" si="30"/>
        <v>5.175024793618701</v>
      </c>
      <c r="AR34">
        <f t="shared" si="31"/>
        <v>1.0715454932586714E-2</v>
      </c>
      <c r="AS34">
        <f t="shared" si="3"/>
        <v>5.8408185028827821</v>
      </c>
      <c r="AT34">
        <f t="shared" si="4"/>
        <v>5.8536228138515707</v>
      </c>
      <c r="AU34">
        <f t="shared" si="5"/>
        <v>5.8945943171373028</v>
      </c>
      <c r="AV34">
        <f t="shared" si="32"/>
        <v>5.8630118779572173</v>
      </c>
      <c r="AW34">
        <f t="shared" si="33"/>
        <v>1.3241982423498957E-2</v>
      </c>
      <c r="AX34">
        <f t="shared" si="6"/>
        <v>5.371355138074267</v>
      </c>
      <c r="AY34">
        <f t="shared" si="7"/>
        <v>5.3213252668233562</v>
      </c>
      <c r="AZ34">
        <f t="shared" si="8"/>
        <v>5.3960709896191821</v>
      </c>
      <c r="BA34">
        <f t="shared" si="34"/>
        <v>5.3629171315056015</v>
      </c>
      <c r="BB34">
        <f t="shared" si="35"/>
        <v>1.7951358569492676E-2</v>
      </c>
      <c r="BC34">
        <f t="shared" si="9"/>
        <v>7.1421079511262713</v>
      </c>
      <c r="BD34">
        <f t="shared" si="10"/>
        <v>7.0772136706160476</v>
      </c>
      <c r="BE34">
        <f t="shared" si="11"/>
        <v>7.1063243206878495</v>
      </c>
      <c r="BF34">
        <f t="shared" si="36"/>
        <v>7.1085486474767228</v>
      </c>
      <c r="BG34">
        <f t="shared" si="37"/>
        <v>1.532266029254041E-2</v>
      </c>
      <c r="BH34">
        <f t="shared" si="12"/>
        <v>7.2059113474598302</v>
      </c>
      <c r="BI34">
        <f t="shared" si="13"/>
        <v>7.0833474046459592</v>
      </c>
      <c r="BJ34">
        <f t="shared" si="14"/>
        <v>6.9699984515395448</v>
      </c>
      <c r="BK34">
        <f t="shared" si="38"/>
        <v>7.0864190678817778</v>
      </c>
      <c r="BL34">
        <f t="shared" si="39"/>
        <v>5.5619341063757405E-2</v>
      </c>
      <c r="BM34">
        <f t="shared" si="15"/>
        <v>7.0513006946808616</v>
      </c>
      <c r="BN34">
        <f t="shared" si="16"/>
        <v>6.9393151757987086</v>
      </c>
      <c r="BO34">
        <f t="shared" si="17"/>
        <v>7.0901851099619098</v>
      </c>
      <c r="BP34">
        <f t="shared" si="40"/>
        <v>7.0269336601471606</v>
      </c>
      <c r="BQ34">
        <f t="shared" si="41"/>
        <v>3.6925596474764462E-2</v>
      </c>
      <c r="BR34">
        <f t="shared" si="42"/>
        <v>0.6879870843385163</v>
      </c>
      <c r="BS34">
        <f t="shared" si="43"/>
        <v>1.7034408499168742E-2</v>
      </c>
      <c r="BT34">
        <f t="shared" si="44"/>
        <v>0.18789233788690041</v>
      </c>
      <c r="BU34">
        <f t="shared" si="45"/>
        <v>1.7034408499168742E-2</v>
      </c>
      <c r="BV34">
        <f t="shared" si="49"/>
        <v>-2.2129579594944992E-2</v>
      </c>
      <c r="BW34">
        <f t="shared" si="46"/>
        <v>5.7691377334981052E-2</v>
      </c>
      <c r="BX34">
        <f t="shared" si="47"/>
        <v>-8.1614987329562183E-2</v>
      </c>
      <c r="BY34">
        <f t="shared" si="48"/>
        <v>3.9978539161126592E-2</v>
      </c>
    </row>
    <row r="35" spans="4:77">
      <c r="D35">
        <v>28</v>
      </c>
      <c r="E35" t="s">
        <v>75</v>
      </c>
      <c r="F35" t="s">
        <v>76</v>
      </c>
      <c r="G35">
        <v>655.27300000000002</v>
      </c>
      <c r="H35">
        <v>1</v>
      </c>
      <c r="I35">
        <v>4</v>
      </c>
      <c r="J35">
        <v>0.13383761764694938</v>
      </c>
      <c r="K35">
        <v>0.13168876667945048</v>
      </c>
      <c r="L35">
        <v>0.12473533317453477</v>
      </c>
      <c r="M35">
        <f t="shared" si="18"/>
        <v>0.1300872391669782</v>
      </c>
      <c r="N35">
        <f t="shared" si="19"/>
        <v>2.2428436035084394E-3</v>
      </c>
      <c r="O35">
        <v>0.3935694951063663</v>
      </c>
      <c r="P35">
        <v>0.49268102461059826</v>
      </c>
      <c r="Q35">
        <v>0.52562442498117667</v>
      </c>
      <c r="R35">
        <f t="shared" si="20"/>
        <v>0.47062498156604704</v>
      </c>
      <c r="S35">
        <f t="shared" si="21"/>
        <v>3.2401913188190655E-2</v>
      </c>
      <c r="T35">
        <v>0.15526440143160716</v>
      </c>
      <c r="U35">
        <v>0.27326389656849542</v>
      </c>
      <c r="V35">
        <v>0.15309618289772578</v>
      </c>
      <c r="W35">
        <f t="shared" si="22"/>
        <v>0.1938748269659428</v>
      </c>
      <c r="X35">
        <f t="shared" si="23"/>
        <v>3.2414480893479571E-2</v>
      </c>
      <c r="Y35">
        <v>0.68533131092177191</v>
      </c>
      <c r="Z35">
        <v>0.67832796122793437</v>
      </c>
      <c r="AA35">
        <v>0.67561741347877624</v>
      </c>
      <c r="AB35">
        <f t="shared" si="24"/>
        <v>0.67975889520949417</v>
      </c>
      <c r="AC35">
        <f t="shared" si="25"/>
        <v>2.3629374340683289E-3</v>
      </c>
      <c r="AD35">
        <v>0.92193191093516003</v>
      </c>
      <c r="AE35">
        <v>0.93104127360927036</v>
      </c>
      <c r="AF35">
        <v>0.92711482712136217</v>
      </c>
      <c r="AG35">
        <f t="shared" si="26"/>
        <v>0.92669600388859752</v>
      </c>
      <c r="AH35">
        <f t="shared" si="27"/>
        <v>2.1538947543330903E-3</v>
      </c>
      <c r="AI35">
        <v>0.70547653073149286</v>
      </c>
      <c r="AJ35">
        <v>0.73648766370370478</v>
      </c>
      <c r="AK35">
        <v>0.69081192161415017</v>
      </c>
      <c r="AL35">
        <f t="shared" si="28"/>
        <v>0.71092537201644923</v>
      </c>
      <c r="AM35">
        <f t="shared" si="29"/>
        <v>1.0993288430971181E-2</v>
      </c>
      <c r="AN35">
        <f t="shared" si="0"/>
        <v>0.5353504705877975</v>
      </c>
      <c r="AO35">
        <f t="shared" si="1"/>
        <v>0.52675506671780192</v>
      </c>
      <c r="AP35">
        <f t="shared" si="2"/>
        <v>0.49894133269813906</v>
      </c>
      <c r="AQ35">
        <f t="shared" si="30"/>
        <v>0.52034895666791281</v>
      </c>
      <c r="AR35">
        <f t="shared" si="31"/>
        <v>8.9713744140337576E-3</v>
      </c>
      <c r="AS35">
        <f t="shared" si="3"/>
        <v>1.5742779804254652</v>
      </c>
      <c r="AT35">
        <f t="shared" si="4"/>
        <v>1.970724098442393</v>
      </c>
      <c r="AU35">
        <f t="shared" si="5"/>
        <v>2.1024976999247067</v>
      </c>
      <c r="AV35">
        <f t="shared" si="32"/>
        <v>1.8824999262641882</v>
      </c>
      <c r="AW35">
        <f t="shared" si="33"/>
        <v>0.12960765275276262</v>
      </c>
      <c r="AX35">
        <f t="shared" si="6"/>
        <v>0.62105760572642865</v>
      </c>
      <c r="AY35">
        <f t="shared" si="7"/>
        <v>1.0930555862739817</v>
      </c>
      <c r="AZ35">
        <f t="shared" si="8"/>
        <v>0.61238473159090312</v>
      </c>
      <c r="BA35">
        <f t="shared" si="34"/>
        <v>0.77549930786377119</v>
      </c>
      <c r="BB35">
        <f t="shared" si="35"/>
        <v>0.12965792357391828</v>
      </c>
      <c r="BC35">
        <f t="shared" si="9"/>
        <v>2.7413252436870876</v>
      </c>
      <c r="BD35">
        <f t="shared" si="10"/>
        <v>2.7133118449117375</v>
      </c>
      <c r="BE35">
        <f t="shared" si="11"/>
        <v>2.702469653915105</v>
      </c>
      <c r="BF35">
        <f t="shared" si="36"/>
        <v>2.7190355808379767</v>
      </c>
      <c r="BG35">
        <f t="shared" si="37"/>
        <v>9.4517497362733155E-3</v>
      </c>
      <c r="BH35">
        <f t="shared" si="12"/>
        <v>3.6877276437406401</v>
      </c>
      <c r="BI35">
        <f t="shared" si="13"/>
        <v>3.7241650944370814</v>
      </c>
      <c r="BJ35">
        <f t="shared" si="14"/>
        <v>3.7084593084854487</v>
      </c>
      <c r="BK35">
        <f t="shared" si="38"/>
        <v>3.7067840155543901</v>
      </c>
      <c r="BL35">
        <f t="shared" si="39"/>
        <v>8.6155790173323612E-3</v>
      </c>
      <c r="BM35">
        <f t="shared" si="15"/>
        <v>2.8219061229259714</v>
      </c>
      <c r="BN35">
        <f t="shared" si="16"/>
        <v>2.9459506548148191</v>
      </c>
      <c r="BO35">
        <f t="shared" si="17"/>
        <v>2.7632476864566007</v>
      </c>
      <c r="BP35">
        <f t="shared" si="40"/>
        <v>2.8437014880657969</v>
      </c>
      <c r="BQ35">
        <f t="shared" si="41"/>
        <v>4.3973153723884724E-2</v>
      </c>
      <c r="BR35">
        <f t="shared" si="42"/>
        <v>1.3621509695962755</v>
      </c>
      <c r="BS35">
        <f t="shared" si="43"/>
        <v>0.12991777865618498</v>
      </c>
      <c r="BT35">
        <f t="shared" si="44"/>
        <v>0.25515035119585838</v>
      </c>
      <c r="BU35">
        <f t="shared" si="45"/>
        <v>0.12991777865618498</v>
      </c>
      <c r="BV35">
        <f t="shared" si="49"/>
        <v>0.98774843471641338</v>
      </c>
      <c r="BW35">
        <f t="shared" si="46"/>
        <v>1.2789205404599628E-2</v>
      </c>
      <c r="BX35">
        <f t="shared" si="47"/>
        <v>0.12466590722782023</v>
      </c>
      <c r="BY35">
        <f t="shared" si="48"/>
        <v>4.4977481271204371E-2</v>
      </c>
    </row>
    <row r="36" spans="4:77">
      <c r="D36">
        <v>29</v>
      </c>
      <c r="E36" t="s">
        <v>77</v>
      </c>
      <c r="F36" t="s">
        <v>78</v>
      </c>
      <c r="G36">
        <v>474.26841400000001</v>
      </c>
      <c r="H36">
        <v>3</v>
      </c>
      <c r="I36">
        <v>12</v>
      </c>
      <c r="J36">
        <v>0.81730060700525009</v>
      </c>
      <c r="K36">
        <v>0.83129599036690394</v>
      </c>
      <c r="L36">
        <v>0.82092311598701007</v>
      </c>
      <c r="M36">
        <f t="shared" si="18"/>
        <v>0.82317323778638796</v>
      </c>
      <c r="N36">
        <f t="shared" si="19"/>
        <v>3.4242590421202815E-3</v>
      </c>
      <c r="O36">
        <v>0.85756947434849129</v>
      </c>
      <c r="P36">
        <v>0.86436261145084625</v>
      </c>
      <c r="Q36">
        <v>0.87079643667979301</v>
      </c>
      <c r="R36">
        <f t="shared" si="20"/>
        <v>0.86424284082637692</v>
      </c>
      <c r="S36">
        <f t="shared" si="21"/>
        <v>3.1180083344013398E-3</v>
      </c>
      <c r="T36">
        <v>0.83972490385543119</v>
      </c>
      <c r="U36">
        <v>0.83966005309591618</v>
      </c>
      <c r="V36">
        <v>0.84273926382921671</v>
      </c>
      <c r="W36">
        <f t="shared" si="22"/>
        <v>0.84070807359352129</v>
      </c>
      <c r="X36">
        <f t="shared" si="23"/>
        <v>8.2937081043945812E-4</v>
      </c>
      <c r="Y36">
        <v>0.93887153551691194</v>
      </c>
      <c r="Z36">
        <v>0.93906843204643731</v>
      </c>
      <c r="AA36">
        <v>0.92863158194948792</v>
      </c>
      <c r="AB36">
        <f t="shared" si="24"/>
        <v>0.93552384983761228</v>
      </c>
      <c r="AC36">
        <f t="shared" si="25"/>
        <v>2.8141392819549479E-3</v>
      </c>
      <c r="AD36">
        <v>0.90830789283471292</v>
      </c>
      <c r="AE36">
        <v>0.91633392313678885</v>
      </c>
      <c r="AF36">
        <v>0.91520067875791511</v>
      </c>
      <c r="AG36">
        <f t="shared" si="26"/>
        <v>0.91328083157647233</v>
      </c>
      <c r="AH36">
        <f t="shared" si="27"/>
        <v>2.0476897824150101E-3</v>
      </c>
      <c r="AI36">
        <v>0.92265736285446287</v>
      </c>
      <c r="AJ36">
        <v>0.91187311960442696</v>
      </c>
      <c r="AK36">
        <v>0.92118018255256962</v>
      </c>
      <c r="AL36">
        <f t="shared" si="28"/>
        <v>0.91857022167048641</v>
      </c>
      <c r="AM36">
        <f t="shared" si="29"/>
        <v>2.7561606739766494E-3</v>
      </c>
      <c r="AN36">
        <f t="shared" si="0"/>
        <v>9.8076072840630015</v>
      </c>
      <c r="AO36">
        <f t="shared" si="1"/>
        <v>9.9755518844028472</v>
      </c>
      <c r="AP36">
        <f t="shared" si="2"/>
        <v>9.8510773918441217</v>
      </c>
      <c r="AQ36">
        <f t="shared" si="30"/>
        <v>9.8780788534366568</v>
      </c>
      <c r="AR36">
        <f t="shared" si="31"/>
        <v>4.1091108505443223E-2</v>
      </c>
      <c r="AS36">
        <f t="shared" si="3"/>
        <v>10.290833692181895</v>
      </c>
      <c r="AT36">
        <f t="shared" si="4"/>
        <v>10.372351337410155</v>
      </c>
      <c r="AU36">
        <f t="shared" si="5"/>
        <v>10.449557240157516</v>
      </c>
      <c r="AV36">
        <f t="shared" si="32"/>
        <v>10.370914089916523</v>
      </c>
      <c r="AW36">
        <f t="shared" si="33"/>
        <v>3.7416100012816089E-2</v>
      </c>
      <c r="AX36">
        <f t="shared" si="6"/>
        <v>10.076698846265174</v>
      </c>
      <c r="AY36">
        <f t="shared" si="7"/>
        <v>10.075920637150993</v>
      </c>
      <c r="AZ36">
        <f t="shared" si="8"/>
        <v>10.112871165950601</v>
      </c>
      <c r="BA36">
        <f t="shared" si="34"/>
        <v>10.088496883122255</v>
      </c>
      <c r="BB36">
        <f t="shared" si="35"/>
        <v>9.9524497252738032E-3</v>
      </c>
      <c r="BC36">
        <f t="shared" si="9"/>
        <v>11.266458426202943</v>
      </c>
      <c r="BD36">
        <f t="shared" si="10"/>
        <v>11.268821184557247</v>
      </c>
      <c r="BE36">
        <f t="shared" si="11"/>
        <v>11.143578983393855</v>
      </c>
      <c r="BF36">
        <f t="shared" si="36"/>
        <v>11.22628619805135</v>
      </c>
      <c r="BG36">
        <f t="shared" si="37"/>
        <v>3.3769671383459252E-2</v>
      </c>
      <c r="BH36">
        <f t="shared" si="12"/>
        <v>10.899694714016555</v>
      </c>
      <c r="BI36">
        <f t="shared" si="13"/>
        <v>10.996007077641465</v>
      </c>
      <c r="BJ36">
        <f t="shared" si="14"/>
        <v>10.982408145094981</v>
      </c>
      <c r="BK36">
        <f t="shared" si="38"/>
        <v>10.959369978917666</v>
      </c>
      <c r="BL36">
        <f t="shared" si="39"/>
        <v>2.4572277388980046E-2</v>
      </c>
      <c r="BM36">
        <f t="shared" si="15"/>
        <v>11.071888354253554</v>
      </c>
      <c r="BN36">
        <f t="shared" si="16"/>
        <v>10.942477435253124</v>
      </c>
      <c r="BO36">
        <f t="shared" si="17"/>
        <v>11.054162190630835</v>
      </c>
      <c r="BP36">
        <f t="shared" si="40"/>
        <v>11.022842660045837</v>
      </c>
      <c r="BQ36">
        <f t="shared" si="41"/>
        <v>3.307392808771948E-2</v>
      </c>
      <c r="BR36">
        <f t="shared" si="42"/>
        <v>0.49283523647986627</v>
      </c>
      <c r="BS36">
        <f t="shared" si="43"/>
        <v>5.557376843777255E-2</v>
      </c>
      <c r="BT36">
        <f t="shared" si="44"/>
        <v>0.21041802968559864</v>
      </c>
      <c r="BU36">
        <f t="shared" si="45"/>
        <v>5.557376843777255E-2</v>
      </c>
      <c r="BV36">
        <f t="shared" si="49"/>
        <v>-0.2669162191336838</v>
      </c>
      <c r="BW36">
        <f t="shared" si="46"/>
        <v>4.176347113720083E-2</v>
      </c>
      <c r="BX36">
        <f t="shared" si="47"/>
        <v>-0.20344353800551218</v>
      </c>
      <c r="BY36">
        <f t="shared" si="48"/>
        <v>4.7268122709691635E-2</v>
      </c>
    </row>
    <row r="37" spans="4:77">
      <c r="D37">
        <v>30</v>
      </c>
      <c r="E37" t="s">
        <v>79</v>
      </c>
      <c r="F37" t="s">
        <v>80</v>
      </c>
      <c r="G37">
        <v>956.97799999999995</v>
      </c>
      <c r="H37">
        <v>2</v>
      </c>
      <c r="I37">
        <v>16</v>
      </c>
      <c r="J37">
        <v>0.96590354066505724</v>
      </c>
      <c r="K37">
        <v>0.95231263471070871</v>
      </c>
      <c r="L37">
        <v>0.94490799009939241</v>
      </c>
      <c r="M37">
        <f t="shared" si="18"/>
        <v>0.95437472182505279</v>
      </c>
      <c r="N37">
        <f t="shared" si="19"/>
        <v>5.0197927876491537E-3</v>
      </c>
      <c r="O37">
        <v>0.92966354668772289</v>
      </c>
      <c r="P37">
        <v>0.93975443608521458</v>
      </c>
      <c r="Q37">
        <v>0.9448179519026555</v>
      </c>
      <c r="R37">
        <f t="shared" si="20"/>
        <v>0.93807864489186432</v>
      </c>
      <c r="S37">
        <f t="shared" si="21"/>
        <v>3.6368547597974725E-3</v>
      </c>
      <c r="T37">
        <v>0.93382099463118295</v>
      </c>
      <c r="U37">
        <v>0.92908413436625281</v>
      </c>
      <c r="V37">
        <v>0.94489644196711708</v>
      </c>
      <c r="W37">
        <f t="shared" si="22"/>
        <v>0.93593385698818432</v>
      </c>
      <c r="X37">
        <f t="shared" si="23"/>
        <v>3.8255111037121541E-3</v>
      </c>
      <c r="Y37">
        <v>0.96641005436003524</v>
      </c>
      <c r="Z37">
        <v>0.95725713226054721</v>
      </c>
      <c r="AA37">
        <v>0.94550500533397863</v>
      </c>
      <c r="AB37">
        <f t="shared" si="24"/>
        <v>0.95639073065152047</v>
      </c>
      <c r="AC37">
        <f t="shared" si="25"/>
        <v>4.9400462774834373E-3</v>
      </c>
      <c r="AD37">
        <v>0.93352039050483615</v>
      </c>
      <c r="AE37">
        <v>0.94784400163586169</v>
      </c>
      <c r="AF37">
        <v>0.9499975521895162</v>
      </c>
      <c r="AG37">
        <f t="shared" si="26"/>
        <v>0.94378731477673794</v>
      </c>
      <c r="AH37">
        <f t="shared" si="27"/>
        <v>4.2220780955067915E-3</v>
      </c>
      <c r="AI37">
        <v>0.93675983377782424</v>
      </c>
      <c r="AJ37">
        <v>0.93488936225176655</v>
      </c>
      <c r="AK37">
        <v>0.95035008159904999</v>
      </c>
      <c r="AL37">
        <f t="shared" si="28"/>
        <v>0.94066642587621363</v>
      </c>
      <c r="AM37">
        <f t="shared" si="29"/>
        <v>3.9778429959314689E-3</v>
      </c>
      <c r="AN37">
        <f t="shared" si="0"/>
        <v>15.454456650640916</v>
      </c>
      <c r="AO37">
        <f t="shared" si="1"/>
        <v>15.237002155371339</v>
      </c>
      <c r="AP37">
        <f t="shared" si="2"/>
        <v>15.118527841590279</v>
      </c>
      <c r="AQ37">
        <f t="shared" si="30"/>
        <v>15.269995549200845</v>
      </c>
      <c r="AR37">
        <f t="shared" si="31"/>
        <v>8.0316684602386459E-2</v>
      </c>
      <c r="AS37">
        <f t="shared" si="3"/>
        <v>14.874616747003566</v>
      </c>
      <c r="AT37">
        <f t="shared" si="4"/>
        <v>15.036070977363433</v>
      </c>
      <c r="AU37">
        <f t="shared" si="5"/>
        <v>15.117087230442488</v>
      </c>
      <c r="AV37">
        <f t="shared" si="32"/>
        <v>15.009258318269829</v>
      </c>
      <c r="AW37">
        <f t="shared" si="33"/>
        <v>5.8189676156759559E-2</v>
      </c>
      <c r="AX37">
        <f t="shared" si="6"/>
        <v>14.941135914098927</v>
      </c>
      <c r="AY37">
        <f t="shared" si="7"/>
        <v>14.865346149860045</v>
      </c>
      <c r="AZ37">
        <f t="shared" si="8"/>
        <v>15.118343071473873</v>
      </c>
      <c r="BA37">
        <f t="shared" si="34"/>
        <v>14.974941711810949</v>
      </c>
      <c r="BB37">
        <f t="shared" si="35"/>
        <v>6.1208177659394465E-2</v>
      </c>
      <c r="BC37">
        <f t="shared" si="9"/>
        <v>15.462560869760564</v>
      </c>
      <c r="BD37">
        <f t="shared" si="10"/>
        <v>15.316114116168755</v>
      </c>
      <c r="BE37">
        <f t="shared" si="11"/>
        <v>15.128080085343658</v>
      </c>
      <c r="BF37">
        <f t="shared" si="36"/>
        <v>15.302251690424328</v>
      </c>
      <c r="BG37">
        <f t="shared" si="37"/>
        <v>7.9040740439734997E-2</v>
      </c>
      <c r="BH37">
        <f t="shared" si="12"/>
        <v>14.936326248077378</v>
      </c>
      <c r="BI37">
        <f t="shared" si="13"/>
        <v>15.165504026173787</v>
      </c>
      <c r="BJ37">
        <f t="shared" si="14"/>
        <v>15.199960835032259</v>
      </c>
      <c r="BK37">
        <f t="shared" si="38"/>
        <v>15.100597036427807</v>
      </c>
      <c r="BL37">
        <f t="shared" si="39"/>
        <v>6.7553249528108664E-2</v>
      </c>
      <c r="BM37">
        <f t="shared" si="15"/>
        <v>14.988157340445188</v>
      </c>
      <c r="BN37">
        <f t="shared" si="16"/>
        <v>14.958229796028265</v>
      </c>
      <c r="BO37">
        <f t="shared" si="17"/>
        <v>15.2056013055848</v>
      </c>
      <c r="BP37">
        <f t="shared" si="40"/>
        <v>15.050662814019418</v>
      </c>
      <c r="BQ37">
        <f t="shared" si="41"/>
        <v>6.3645487934903502E-2</v>
      </c>
      <c r="BR37">
        <f t="shared" si="42"/>
        <v>-0.26073723093101542</v>
      </c>
      <c r="BS37">
        <f t="shared" si="43"/>
        <v>9.91806847967273E-2</v>
      </c>
      <c r="BT37">
        <f t="shared" si="44"/>
        <v>-0.29505383738989543</v>
      </c>
      <c r="BU37">
        <f t="shared" si="45"/>
        <v>9.91806847967273E-2</v>
      </c>
      <c r="BV37">
        <f t="shared" si="49"/>
        <v>-0.20165465399652049</v>
      </c>
      <c r="BW37">
        <f t="shared" si="46"/>
        <v>0.10397538252427098</v>
      </c>
      <c r="BX37">
        <f t="shared" si="47"/>
        <v>-0.25158887640490946</v>
      </c>
      <c r="BY37">
        <f t="shared" si="48"/>
        <v>0.10147998218236691</v>
      </c>
    </row>
    <row r="38" spans="4:77">
      <c r="D38">
        <v>31</v>
      </c>
      <c r="E38" t="s">
        <v>81</v>
      </c>
      <c r="F38" t="s">
        <v>82</v>
      </c>
      <c r="G38" t="s">
        <v>83</v>
      </c>
      <c r="H38">
        <v>4</v>
      </c>
      <c r="I38">
        <v>16</v>
      </c>
      <c r="J38">
        <v>0.94127937263170369</v>
      </c>
      <c r="K38">
        <v>0.95189690350624578</v>
      </c>
      <c r="L38">
        <v>0.93296344427027689</v>
      </c>
      <c r="M38">
        <f t="shared" si="18"/>
        <v>0.94204657346940879</v>
      </c>
      <c r="N38">
        <f t="shared" si="19"/>
        <v>4.4736367881190739E-3</v>
      </c>
      <c r="O38">
        <v>0.92090393772560208</v>
      </c>
      <c r="P38">
        <v>0.91463041414807933</v>
      </c>
      <c r="Q38">
        <v>0.90534935098461855</v>
      </c>
      <c r="R38">
        <f t="shared" si="20"/>
        <v>0.91362790095276658</v>
      </c>
      <c r="S38">
        <f t="shared" si="21"/>
        <v>3.6890247642546157E-3</v>
      </c>
      <c r="T38">
        <v>0.93751000155714947</v>
      </c>
      <c r="U38">
        <v>0.91301738563313417</v>
      </c>
      <c r="V38">
        <v>0.92072833955635314</v>
      </c>
      <c r="W38">
        <f t="shared" si="22"/>
        <v>0.92375190891554559</v>
      </c>
      <c r="X38">
        <f t="shared" si="23"/>
        <v>5.9034554373353174E-3</v>
      </c>
      <c r="Y38">
        <v>0.93254054682040233</v>
      </c>
      <c r="Z38">
        <v>0.94774737373193418</v>
      </c>
      <c r="AA38">
        <v>0.92773795131139958</v>
      </c>
      <c r="AB38">
        <f t="shared" si="24"/>
        <v>0.93600862395457873</v>
      </c>
      <c r="AC38">
        <f t="shared" si="25"/>
        <v>4.9242013601146183E-3</v>
      </c>
      <c r="AD38">
        <v>0.92258450860263574</v>
      </c>
      <c r="AE38">
        <v>0.92174961179758497</v>
      </c>
      <c r="AF38">
        <v>0.9176206952911885</v>
      </c>
      <c r="AG38">
        <f t="shared" si="26"/>
        <v>0.92065160523046974</v>
      </c>
      <c r="AH38">
        <f t="shared" si="27"/>
        <v>1.252914332781006E-3</v>
      </c>
      <c r="AI38">
        <v>0.94591743406513074</v>
      </c>
      <c r="AJ38">
        <v>0.9222187448362672</v>
      </c>
      <c r="AK38">
        <v>0.92836394985669912</v>
      </c>
      <c r="AL38">
        <f t="shared" si="28"/>
        <v>0.93216670958603232</v>
      </c>
      <c r="AM38">
        <f t="shared" si="29"/>
        <v>5.7975608656829327E-3</v>
      </c>
      <c r="AN38">
        <f t="shared" si="0"/>
        <v>15.060469962107259</v>
      </c>
      <c r="AO38">
        <f t="shared" si="1"/>
        <v>15.230350456099933</v>
      </c>
      <c r="AP38">
        <f t="shared" si="2"/>
        <v>14.92741510832443</v>
      </c>
      <c r="AQ38">
        <f t="shared" si="30"/>
        <v>15.072745175510541</v>
      </c>
      <c r="AR38">
        <f t="shared" si="31"/>
        <v>7.1578188609905183E-2</v>
      </c>
      <c r="AS38">
        <f t="shared" si="3"/>
        <v>14.734463003609633</v>
      </c>
      <c r="AT38">
        <f t="shared" si="4"/>
        <v>14.634086626369269</v>
      </c>
      <c r="AU38">
        <f t="shared" si="5"/>
        <v>14.485589615753897</v>
      </c>
      <c r="AV38">
        <f t="shared" si="32"/>
        <v>14.618046415244265</v>
      </c>
      <c r="AW38">
        <f t="shared" si="33"/>
        <v>5.9024396228073851E-2</v>
      </c>
      <c r="AX38">
        <f t="shared" si="6"/>
        <v>15.000160024914392</v>
      </c>
      <c r="AY38">
        <f t="shared" si="7"/>
        <v>14.608278170130147</v>
      </c>
      <c r="AZ38">
        <f t="shared" si="8"/>
        <v>14.73165343290165</v>
      </c>
      <c r="BA38">
        <f t="shared" si="34"/>
        <v>14.78003054264873</v>
      </c>
      <c r="BB38">
        <f t="shared" si="35"/>
        <v>9.4455286997365079E-2</v>
      </c>
      <c r="BC38">
        <f t="shared" si="9"/>
        <v>14.920648749126437</v>
      </c>
      <c r="BD38">
        <f t="shared" si="10"/>
        <v>15.163957979710947</v>
      </c>
      <c r="BE38">
        <f t="shared" si="11"/>
        <v>14.843807220982393</v>
      </c>
      <c r="BF38">
        <f t="shared" si="36"/>
        <v>14.97613798327326</v>
      </c>
      <c r="BG38">
        <f t="shared" si="37"/>
        <v>7.8787221761833892E-2</v>
      </c>
      <c r="BH38">
        <f t="shared" si="12"/>
        <v>14.761352137642172</v>
      </c>
      <c r="BI38">
        <f t="shared" si="13"/>
        <v>14.747993788761359</v>
      </c>
      <c r="BJ38">
        <f t="shared" si="14"/>
        <v>14.681931124659016</v>
      </c>
      <c r="BK38">
        <f t="shared" si="38"/>
        <v>14.730425683687516</v>
      </c>
      <c r="BL38">
        <f t="shared" si="39"/>
        <v>2.0046629324496096E-2</v>
      </c>
      <c r="BM38">
        <f t="shared" si="15"/>
        <v>15.134678945042092</v>
      </c>
      <c r="BN38">
        <f t="shared" si="16"/>
        <v>14.755499917380275</v>
      </c>
      <c r="BO38">
        <f t="shared" si="17"/>
        <v>14.853823197707186</v>
      </c>
      <c r="BP38">
        <f t="shared" si="40"/>
        <v>14.914667353376517</v>
      </c>
      <c r="BQ38">
        <f t="shared" si="41"/>
        <v>9.2760973850926923E-2</v>
      </c>
      <c r="BR38">
        <f t="shared" si="42"/>
        <v>-0.45469876026627531</v>
      </c>
      <c r="BS38">
        <f t="shared" si="43"/>
        <v>9.2775624141063148E-2</v>
      </c>
      <c r="BT38">
        <f t="shared" si="44"/>
        <v>-0.2927146328618111</v>
      </c>
      <c r="BU38">
        <f t="shared" si="45"/>
        <v>9.2775624141063148E-2</v>
      </c>
      <c r="BV38">
        <f t="shared" si="49"/>
        <v>-0.24571229958574392</v>
      </c>
      <c r="BW38">
        <f t="shared" si="46"/>
        <v>8.1297562449449495E-2</v>
      </c>
      <c r="BX38">
        <f t="shared" si="47"/>
        <v>-6.1470629896742679E-2</v>
      </c>
      <c r="BY38">
        <f t="shared" si="48"/>
        <v>0.12170466130235415</v>
      </c>
    </row>
    <row r="39" spans="4:77">
      <c r="D39">
        <v>32</v>
      </c>
      <c r="E39" t="s">
        <v>110</v>
      </c>
      <c r="F39" t="s">
        <v>111</v>
      </c>
      <c r="G39" t="s">
        <v>117</v>
      </c>
      <c r="H39">
        <v>2</v>
      </c>
      <c r="I39">
        <v>10</v>
      </c>
      <c r="J39">
        <v>0.66412732261412344</v>
      </c>
      <c r="K39">
        <v>0.67102376010857534</v>
      </c>
      <c r="L39">
        <v>0.66167059392180416</v>
      </c>
      <c r="M39">
        <f t="shared" ref="M39" si="50">AVERAGE(J39:L39)</f>
        <v>0.66560722554816765</v>
      </c>
      <c r="N39">
        <f t="shared" ref="N39" si="51">_xlfn.STDEV.P(J39:L39)/SQRT(3)</f>
        <v>2.2858508724559546E-3</v>
      </c>
      <c r="O39">
        <v>0.74748237039152732</v>
      </c>
      <c r="P39">
        <v>0.74459288256990963</v>
      </c>
      <c r="Q39">
        <v>0.75067188832333487</v>
      </c>
      <c r="R39">
        <f t="shared" ref="R39" si="52">AVERAGE(O39:Q39)</f>
        <v>0.74758238042825731</v>
      </c>
      <c r="S39">
        <f t="shared" ref="S39" si="53">_xlfn.STDEV.P(O39:Q39)/SQRT(3)</f>
        <v>1.4334169931499218E-3</v>
      </c>
      <c r="T39">
        <v>0.64677108124384042</v>
      </c>
      <c r="U39">
        <v>0.68728588173538696</v>
      </c>
      <c r="V39">
        <v>0.66382936131861203</v>
      </c>
      <c r="W39">
        <f t="shared" ref="W39:W40" si="54">AVERAGE(T39:V39)</f>
        <v>0.6659621080992798</v>
      </c>
      <c r="X39">
        <f t="shared" ref="X39:X40" si="55">_xlfn.STDEV.P(T39:V39)/SQRT(3)</f>
        <v>9.5890414460152434E-3</v>
      </c>
      <c r="Y39">
        <v>0.93219614764557457</v>
      </c>
      <c r="Z39">
        <v>0.9259135247233804</v>
      </c>
      <c r="AA39">
        <v>0.92714993878083096</v>
      </c>
      <c r="AB39">
        <f t="shared" ref="AB39:AB40" si="56">AVERAGE(Y39:AA39)</f>
        <v>0.9284198703832619</v>
      </c>
      <c r="AC39">
        <f t="shared" ref="AC39:AC40" si="57">_xlfn.STDEV.P(Y39:AA39)/SQRT(3)</f>
        <v>1.5689616100224913E-3</v>
      </c>
      <c r="AD39">
        <v>0.88532476831860585</v>
      </c>
      <c r="AE39">
        <v>0.8912591424341928</v>
      </c>
      <c r="AF39">
        <v>0.85292496392141826</v>
      </c>
      <c r="AG39">
        <f t="shared" ref="AG39" si="58">AVERAGE(AD39:AF39)</f>
        <v>0.876502958224739</v>
      </c>
      <c r="AH39">
        <f t="shared" ref="AH39" si="59">_xlfn.STDEV.P(AD39:AF39)/SQRT(3)</f>
        <v>9.7267735950428771E-3</v>
      </c>
      <c r="AI39">
        <v>0.86657329420849227</v>
      </c>
      <c r="AJ39">
        <v>0.8623213763489288</v>
      </c>
      <c r="AK39">
        <v>0.88054244790835268</v>
      </c>
      <c r="AL39">
        <f t="shared" ref="AL39" si="60">AVERAGE(AI39:AK39)</f>
        <v>0.86981237282192458</v>
      </c>
      <c r="AM39">
        <f t="shared" ref="AM39" si="61">_xlfn.STDEV.P(AI39:AK39)/SQRT(3)</f>
        <v>4.4937137547024098E-3</v>
      </c>
      <c r="AN39">
        <f t="shared" ref="AN39" si="62">J39*I39</f>
        <v>6.6412732261412346</v>
      </c>
      <c r="AO39">
        <f t="shared" ref="AO39" si="63">K39*I39</f>
        <v>6.710237601085753</v>
      </c>
      <c r="AP39">
        <f t="shared" ref="AP39" si="64">L39*I39</f>
        <v>6.6167059392180416</v>
      </c>
      <c r="AQ39">
        <f t="shared" ref="AQ39" si="65">AVERAGE(AN39:AP39)</f>
        <v>6.6560722554816776</v>
      </c>
      <c r="AR39">
        <f t="shared" ref="AR39" si="66">_xlfn.STDEV.P(AN39:AP39)/SQRT(3)</f>
        <v>2.2858508724559412E-2</v>
      </c>
      <c r="AS39">
        <f t="shared" ref="AS39" si="67">O39*I39</f>
        <v>7.4748237039152734</v>
      </c>
      <c r="AT39">
        <f t="shared" ref="AT39" si="68">P39*I39</f>
        <v>7.4459288256990961</v>
      </c>
      <c r="AU39">
        <f t="shared" ref="AU39" si="69">Q39*I39</f>
        <v>7.5067188832333489</v>
      </c>
      <c r="AV39">
        <f t="shared" ref="AV39" si="70">AVERAGE(AS39:AU39)</f>
        <v>7.4758238042825722</v>
      </c>
      <c r="AW39">
        <f t="shared" ref="AW39" si="71">_xlfn.STDEV.P(AS39:AU39)/SQRT(3)</f>
        <v>1.4334169931499319E-2</v>
      </c>
      <c r="AX39">
        <f t="shared" ref="AX39" si="72">T39*I39</f>
        <v>6.467710812438404</v>
      </c>
      <c r="AY39">
        <f t="shared" ref="AY39" si="73">U39*I39</f>
        <v>6.8728588173538698</v>
      </c>
      <c r="AZ39">
        <f t="shared" ref="AZ39" si="74">V39*I39</f>
        <v>6.6382936131861205</v>
      </c>
      <c r="BA39">
        <f t="shared" ref="BA39" si="75">AVERAGE(AX39:AZ39)</f>
        <v>6.6596210809927987</v>
      </c>
      <c r="BB39">
        <f t="shared" ref="BB39" si="76">_xlfn.STDEV.P(AX39:AZ39)/SQRT(3)</f>
        <v>9.5890414460152548E-2</v>
      </c>
      <c r="BC39">
        <f t="shared" ref="BC39" si="77">Y39*I39</f>
        <v>9.3219614764557459</v>
      </c>
      <c r="BD39">
        <f t="shared" ref="BD39" si="78">Z39*I39</f>
        <v>9.2591352472338038</v>
      </c>
      <c r="BE39">
        <f t="shared" ref="BE39" si="79">AA39*I39</f>
        <v>9.2714993878083103</v>
      </c>
      <c r="BF39">
        <f t="shared" ref="BF39" si="80">AVERAGE(BC39:BE39)</f>
        <v>9.2841987038326206</v>
      </c>
      <c r="BG39">
        <f t="shared" ref="BG39" si="81">_xlfn.STDEV.P(BC39:BE39)/SQRT(3)</f>
        <v>1.568961610022495E-2</v>
      </c>
      <c r="BH39">
        <f t="shared" ref="BH39" si="82">AD39*I39</f>
        <v>8.8532476831860585</v>
      </c>
      <c r="BI39">
        <f t="shared" ref="BI39" si="83">AE39*I39</f>
        <v>8.9125914243419277</v>
      </c>
      <c r="BJ39">
        <f t="shared" ref="BJ39" si="84">AF39*I39</f>
        <v>8.5292496392141821</v>
      </c>
      <c r="BK39">
        <f t="shared" ref="BK39" si="85">AVERAGE(BH39:BJ39)</f>
        <v>8.76502958224739</v>
      </c>
      <c r="BL39">
        <f t="shared" ref="BL39" si="86">_xlfn.STDEV.P(BH39:BJ39)/SQRT(3)</f>
        <v>9.7267735950428869E-2</v>
      </c>
      <c r="BM39">
        <f t="shared" ref="BM39" si="87">AI39*I39</f>
        <v>8.6657329420849223</v>
      </c>
      <c r="BN39">
        <f t="shared" ref="BN39" si="88">AJ39*I39</f>
        <v>8.6232137634892876</v>
      </c>
      <c r="BO39">
        <f t="shared" ref="BO39" si="89">AK39*I39</f>
        <v>8.805424479083527</v>
      </c>
      <c r="BP39">
        <f t="shared" ref="BP39" si="90">AVERAGE(BM39:BO39)</f>
        <v>8.6981237282192456</v>
      </c>
      <c r="BQ39">
        <f t="shared" ref="BQ39" si="91">_xlfn.STDEV.P(BM39:BO39)/SQRT(3)</f>
        <v>4.4937137547024275E-2</v>
      </c>
      <c r="BR39">
        <f t="shared" ref="BR39" si="92">AV39-AQ39</f>
        <v>0.81975154880089462</v>
      </c>
      <c r="BS39">
        <f t="shared" ref="BS39" si="93">SQRT((AR39)^2+(AW39)^2)</f>
        <v>2.698110169611052E-2</v>
      </c>
      <c r="BT39">
        <f t="shared" ref="BT39" si="94">BA39-AQ39</f>
        <v>3.5488255111211231E-3</v>
      </c>
      <c r="BU39">
        <f t="shared" ref="BU39" si="95">SQRT((AR39)^2+(AW39)^2)</f>
        <v>2.698110169611052E-2</v>
      </c>
      <c r="BV39">
        <f t="shared" ref="BV39" si="96">BK39-BF39</f>
        <v>-0.51916912158523054</v>
      </c>
      <c r="BW39">
        <f t="shared" ref="BW39" si="97">SQRT((BG39)^2+(BL39)^2)</f>
        <v>9.8525004492741791E-2</v>
      </c>
      <c r="BX39">
        <f t="shared" ref="BX39" si="98">BP39-BF39</f>
        <v>-0.58607497561337496</v>
      </c>
      <c r="BY39">
        <f t="shared" ref="BY39" si="99">SQRT((BG39)^2+(BQ39)^2)</f>
        <v>4.7597377914047084E-2</v>
      </c>
    </row>
    <row r="40" spans="4:77">
      <c r="D40">
        <v>33</v>
      </c>
      <c r="E40" t="s">
        <v>84</v>
      </c>
      <c r="F40" t="s">
        <v>112</v>
      </c>
      <c r="G40" t="s">
        <v>85</v>
      </c>
      <c r="H40">
        <v>3</v>
      </c>
      <c r="I40">
        <v>12</v>
      </c>
      <c r="J40">
        <v>0.88261633949524887</v>
      </c>
      <c r="K40">
        <v>0.89363685893389977</v>
      </c>
      <c r="L40">
        <v>0.87765621838522079</v>
      </c>
      <c r="M40">
        <f t="shared" si="18"/>
        <v>0.88463647227145648</v>
      </c>
      <c r="N40">
        <f t="shared" si="19"/>
        <v>3.8559022697288925E-3</v>
      </c>
      <c r="O40">
        <v>0.88837876481018108</v>
      </c>
      <c r="P40">
        <v>0.8930545880620484</v>
      </c>
      <c r="Q40">
        <v>0.88804939202053867</v>
      </c>
      <c r="R40">
        <f t="shared" si="20"/>
        <v>0.88982758163092279</v>
      </c>
      <c r="S40">
        <f t="shared" si="21"/>
        <v>1.3197053112582124E-3</v>
      </c>
      <c r="T40">
        <v>0.86726908534777747</v>
      </c>
      <c r="U40">
        <v>0.86005946248826848</v>
      </c>
      <c r="V40">
        <v>0.86631786313735104</v>
      </c>
      <c r="W40">
        <f t="shared" si="54"/>
        <v>0.86454880365779896</v>
      </c>
      <c r="X40">
        <f t="shared" si="55"/>
        <v>1.8464286263988629E-3</v>
      </c>
      <c r="Y40">
        <v>0.94357870731235471</v>
      </c>
      <c r="Z40">
        <v>0.95447952755568666</v>
      </c>
      <c r="AA40">
        <v>0.9353852521396413</v>
      </c>
      <c r="AB40">
        <f t="shared" si="56"/>
        <v>0.94448116233589419</v>
      </c>
      <c r="AC40">
        <f t="shared" si="57"/>
        <v>4.515618752189937E-3</v>
      </c>
      <c r="AD40">
        <v>0.90127759098680416</v>
      </c>
      <c r="AE40">
        <v>0.91529403548101251</v>
      </c>
      <c r="AF40">
        <v>0.91292466723670329</v>
      </c>
      <c r="AG40">
        <f t="shared" si="26"/>
        <v>0.90983209790150665</v>
      </c>
      <c r="AH40">
        <f t="shared" si="27"/>
        <v>3.5367332034129048E-3</v>
      </c>
      <c r="AI40">
        <v>0.90468867500819439</v>
      </c>
      <c r="AJ40">
        <v>0.90273181840879524</v>
      </c>
      <c r="AK40">
        <v>0.90716988552860034</v>
      </c>
      <c r="AL40">
        <f t="shared" si="28"/>
        <v>0.90486345964852999</v>
      </c>
      <c r="AM40">
        <f t="shared" si="29"/>
        <v>1.0484933309645077E-3</v>
      </c>
      <c r="AN40">
        <f t="shared" si="0"/>
        <v>10.591396073942986</v>
      </c>
      <c r="AO40">
        <f t="shared" si="1"/>
        <v>10.723642307206797</v>
      </c>
      <c r="AP40">
        <f t="shared" si="2"/>
        <v>10.531874620622649</v>
      </c>
      <c r="AQ40">
        <f t="shared" si="30"/>
        <v>10.615637667257477</v>
      </c>
      <c r="AR40">
        <f t="shared" si="31"/>
        <v>4.6270827236746775E-2</v>
      </c>
      <c r="AS40">
        <f t="shared" si="3"/>
        <v>10.660545177722174</v>
      </c>
      <c r="AT40">
        <f t="shared" si="4"/>
        <v>10.716655056744582</v>
      </c>
      <c r="AU40">
        <f t="shared" si="5"/>
        <v>10.656592704246464</v>
      </c>
      <c r="AV40">
        <f t="shared" si="32"/>
        <v>10.677930979571073</v>
      </c>
      <c r="AW40">
        <f t="shared" si="33"/>
        <v>1.5836463735098748E-2</v>
      </c>
      <c r="AX40">
        <f t="shared" si="6"/>
        <v>10.407229024173329</v>
      </c>
      <c r="AY40">
        <f t="shared" si="7"/>
        <v>10.320713549859221</v>
      </c>
      <c r="AZ40">
        <f t="shared" si="8"/>
        <v>10.395814357648213</v>
      </c>
      <c r="BA40">
        <f t="shared" si="34"/>
        <v>10.374585643893587</v>
      </c>
      <c r="BB40">
        <f t="shared" si="35"/>
        <v>2.2157143516786573E-2</v>
      </c>
      <c r="BC40">
        <f t="shared" si="9"/>
        <v>11.322944487748256</v>
      </c>
      <c r="BD40">
        <f t="shared" si="10"/>
        <v>11.453754330668239</v>
      </c>
      <c r="BE40">
        <f t="shared" si="11"/>
        <v>11.224623025675696</v>
      </c>
      <c r="BF40">
        <f t="shared" si="36"/>
        <v>11.33377394803073</v>
      </c>
      <c r="BG40">
        <f t="shared" si="37"/>
        <v>5.418742502627915E-2</v>
      </c>
      <c r="BH40">
        <f t="shared" si="12"/>
        <v>10.815331091841649</v>
      </c>
      <c r="BI40">
        <f t="shared" si="13"/>
        <v>10.98352842577215</v>
      </c>
      <c r="BJ40">
        <f t="shared" si="14"/>
        <v>10.955096006840439</v>
      </c>
      <c r="BK40">
        <f t="shared" si="38"/>
        <v>10.91798517481808</v>
      </c>
      <c r="BL40">
        <f t="shared" si="39"/>
        <v>4.2440798440954809E-2</v>
      </c>
      <c r="BM40">
        <f t="shared" si="15"/>
        <v>10.856264100098333</v>
      </c>
      <c r="BN40">
        <f t="shared" si="16"/>
        <v>10.832781820905543</v>
      </c>
      <c r="BO40">
        <f t="shared" si="17"/>
        <v>10.886038626343204</v>
      </c>
      <c r="BP40">
        <f t="shared" si="40"/>
        <v>10.858361515782358</v>
      </c>
      <c r="BQ40">
        <f t="shared" si="41"/>
        <v>1.2581919971573992E-2</v>
      </c>
      <c r="BR40">
        <f t="shared" si="42"/>
        <v>6.2293312313595806E-2</v>
      </c>
      <c r="BS40">
        <f t="shared" si="43"/>
        <v>4.8905858921053258E-2</v>
      </c>
      <c r="BT40">
        <f t="shared" si="44"/>
        <v>-0.2410520233638902</v>
      </c>
      <c r="BU40">
        <f t="shared" si="45"/>
        <v>4.8905858921053258E-2</v>
      </c>
      <c r="BV40">
        <f t="shared" si="49"/>
        <v>-0.4157887732126504</v>
      </c>
      <c r="BW40">
        <f t="shared" si="46"/>
        <v>6.8829487890615423E-2</v>
      </c>
      <c r="BX40">
        <f t="shared" si="47"/>
        <v>-0.4754124322483726</v>
      </c>
      <c r="BY40">
        <f t="shared" si="48"/>
        <v>5.5628964947675566E-2</v>
      </c>
    </row>
    <row r="41" spans="4:77">
      <c r="D41">
        <v>34</v>
      </c>
      <c r="E41" t="s">
        <v>86</v>
      </c>
      <c r="F41" t="s">
        <v>113</v>
      </c>
      <c r="G41" t="s">
        <v>87</v>
      </c>
      <c r="H41">
        <v>6</v>
      </c>
      <c r="I41">
        <v>23</v>
      </c>
      <c r="J41">
        <v>0.93928487841455</v>
      </c>
      <c r="K41">
        <v>0.95330301411407647</v>
      </c>
      <c r="L41">
        <v>0.92298770661007823</v>
      </c>
      <c r="M41">
        <f t="shared" si="18"/>
        <v>0.9385251997129016</v>
      </c>
      <c r="N41">
        <f t="shared" si="19"/>
        <v>7.1521139231356208E-3</v>
      </c>
      <c r="O41">
        <v>0.91656314834320596</v>
      </c>
      <c r="P41">
        <v>0.92409957689257582</v>
      </c>
      <c r="Q41">
        <v>0.91156956158743774</v>
      </c>
      <c r="R41">
        <f t="shared" si="20"/>
        <v>0.91741076227440654</v>
      </c>
      <c r="S41">
        <f t="shared" si="21"/>
        <v>2.9735559677120816E-3</v>
      </c>
      <c r="T41">
        <v>0.90236439600000284</v>
      </c>
      <c r="U41">
        <v>0.89414821809346234</v>
      </c>
      <c r="V41">
        <v>0.91807687152133466</v>
      </c>
      <c r="W41">
        <f t="shared" si="22"/>
        <v>0.90486316187159999</v>
      </c>
      <c r="X41">
        <f t="shared" si="23"/>
        <v>5.7315498559115793E-3</v>
      </c>
      <c r="Y41">
        <v>0.94257161276464863</v>
      </c>
      <c r="Z41">
        <v>0.95094935758096333</v>
      </c>
      <c r="AA41">
        <v>0.92723500026523453</v>
      </c>
      <c r="AB41">
        <f t="shared" si="24"/>
        <v>0.9402519902036155</v>
      </c>
      <c r="AC41">
        <f t="shared" si="25"/>
        <v>5.6691792928225395E-3</v>
      </c>
      <c r="AD41">
        <v>0.92041728625657959</v>
      </c>
      <c r="AE41">
        <v>0.92701843955982544</v>
      </c>
      <c r="AF41">
        <v>0.91912763127797081</v>
      </c>
      <c r="AG41">
        <f t="shared" si="26"/>
        <v>0.92218778569812532</v>
      </c>
      <c r="AH41">
        <f t="shared" si="27"/>
        <v>1.9953955352612048E-3</v>
      </c>
      <c r="AI41">
        <v>0.92960637374592126</v>
      </c>
      <c r="AJ41">
        <v>0.9176666626415837</v>
      </c>
      <c r="AK41">
        <v>0.91905341544588215</v>
      </c>
      <c r="AL41">
        <f t="shared" si="28"/>
        <v>0.9221088172777957</v>
      </c>
      <c r="AM41">
        <f t="shared" si="29"/>
        <v>3.0782673907250673E-3</v>
      </c>
      <c r="AN41">
        <f t="shared" si="0"/>
        <v>21.603552203534651</v>
      </c>
      <c r="AO41">
        <f t="shared" si="1"/>
        <v>21.925969324623757</v>
      </c>
      <c r="AP41">
        <f t="shared" si="2"/>
        <v>21.228717252031799</v>
      </c>
      <c r="AQ41">
        <f t="shared" si="30"/>
        <v>21.586079593396736</v>
      </c>
      <c r="AR41">
        <f t="shared" si="31"/>
        <v>0.16449862023211889</v>
      </c>
      <c r="AS41">
        <f t="shared" si="3"/>
        <v>21.080952411893737</v>
      </c>
      <c r="AT41">
        <f t="shared" si="4"/>
        <v>21.254290268529243</v>
      </c>
      <c r="AU41">
        <f t="shared" si="5"/>
        <v>20.96609991651107</v>
      </c>
      <c r="AV41">
        <f t="shared" si="32"/>
        <v>21.10044753231135</v>
      </c>
      <c r="AW41">
        <f t="shared" si="33"/>
        <v>6.8391787257377198E-2</v>
      </c>
      <c r="AX41">
        <f t="shared" si="6"/>
        <v>20.754381108000064</v>
      </c>
      <c r="AY41">
        <f t="shared" si="7"/>
        <v>20.565409016149633</v>
      </c>
      <c r="AZ41">
        <f t="shared" si="8"/>
        <v>21.115768044990698</v>
      </c>
      <c r="BA41">
        <f t="shared" si="34"/>
        <v>20.811852723046798</v>
      </c>
      <c r="BB41">
        <f t="shared" si="35"/>
        <v>0.1318256466859668</v>
      </c>
      <c r="BC41">
        <f t="shared" si="9"/>
        <v>21.67914709358692</v>
      </c>
      <c r="BD41">
        <f t="shared" si="10"/>
        <v>21.871835224362158</v>
      </c>
      <c r="BE41">
        <f t="shared" si="11"/>
        <v>21.326405006100394</v>
      </c>
      <c r="BF41">
        <f t="shared" si="36"/>
        <v>21.625795774683155</v>
      </c>
      <c r="BG41">
        <f t="shared" si="37"/>
        <v>0.13039112373491882</v>
      </c>
      <c r="BH41">
        <f t="shared" si="12"/>
        <v>21.169597583901332</v>
      </c>
      <c r="BI41">
        <f t="shared" si="13"/>
        <v>21.321424109875984</v>
      </c>
      <c r="BJ41">
        <f t="shared" si="14"/>
        <v>21.13993551939333</v>
      </c>
      <c r="BK41">
        <f t="shared" si="38"/>
        <v>21.210319071056883</v>
      </c>
      <c r="BL41">
        <f t="shared" si="39"/>
        <v>4.5894097311007187E-2</v>
      </c>
      <c r="BM41">
        <f t="shared" si="15"/>
        <v>21.380946596156189</v>
      </c>
      <c r="BN41">
        <f t="shared" si="16"/>
        <v>21.106333240756424</v>
      </c>
      <c r="BO41">
        <f t="shared" si="17"/>
        <v>21.138228555255289</v>
      </c>
      <c r="BP41">
        <f t="shared" si="40"/>
        <v>21.208502797389301</v>
      </c>
      <c r="BQ41">
        <f t="shared" si="41"/>
        <v>7.0800149986676872E-2</v>
      </c>
      <c r="BR41">
        <f t="shared" si="42"/>
        <v>-0.48563206108538637</v>
      </c>
      <c r="BS41">
        <f t="shared" si="43"/>
        <v>0.1781494670846063</v>
      </c>
      <c r="BT41">
        <f t="shared" si="44"/>
        <v>-0.77422687034993842</v>
      </c>
      <c r="BU41">
        <f t="shared" si="45"/>
        <v>0.1781494670846063</v>
      </c>
      <c r="BV41">
        <f t="shared" si="49"/>
        <v>-0.41547670362627187</v>
      </c>
      <c r="BW41">
        <f t="shared" si="46"/>
        <v>0.13823209944454692</v>
      </c>
      <c r="BX41">
        <f t="shared" si="47"/>
        <v>-0.41729297729385451</v>
      </c>
      <c r="BY41">
        <f t="shared" si="48"/>
        <v>0.14837286270403646</v>
      </c>
    </row>
    <row r="42" spans="4:77">
      <c r="D42">
        <v>35</v>
      </c>
      <c r="E42" t="s">
        <v>88</v>
      </c>
      <c r="F42" t="s">
        <v>114</v>
      </c>
      <c r="G42" t="s">
        <v>89</v>
      </c>
      <c r="H42">
        <v>2</v>
      </c>
      <c r="I42">
        <v>13</v>
      </c>
      <c r="J42">
        <v>0.93889116743964196</v>
      </c>
      <c r="K42">
        <v>0.95173687476207913</v>
      </c>
      <c r="L42">
        <v>0.93597356600115778</v>
      </c>
      <c r="M42">
        <f t="shared" si="18"/>
        <v>0.94220053606762633</v>
      </c>
      <c r="N42">
        <f t="shared" si="19"/>
        <v>3.9534630757223519E-3</v>
      </c>
      <c r="O42">
        <v>0.93609242195109355</v>
      </c>
      <c r="P42">
        <v>0.95240365250810655</v>
      </c>
      <c r="Q42">
        <v>0.9436969688815493</v>
      </c>
      <c r="R42">
        <f t="shared" si="20"/>
        <v>0.94406434778024984</v>
      </c>
      <c r="S42">
        <f t="shared" si="21"/>
        <v>3.8475182769738864E-3</v>
      </c>
      <c r="T42">
        <v>0.94032058076669045</v>
      </c>
      <c r="U42">
        <v>0.93202026880285382</v>
      </c>
      <c r="V42">
        <v>0.9408341044987073</v>
      </c>
      <c r="W42">
        <f t="shared" si="22"/>
        <v>0.93772498468941723</v>
      </c>
      <c r="X42">
        <f t="shared" si="23"/>
        <v>2.3320836732483811E-3</v>
      </c>
      <c r="Y42">
        <v>0.94003113437708585</v>
      </c>
      <c r="Z42">
        <v>0.9695962173783137</v>
      </c>
      <c r="AA42">
        <v>0.94183567788319356</v>
      </c>
      <c r="AB42">
        <f t="shared" si="24"/>
        <v>0.95048767654619759</v>
      </c>
      <c r="AC42">
        <f t="shared" si="25"/>
        <v>7.8126157785674104E-3</v>
      </c>
      <c r="AD42">
        <v>0.94169997058978916</v>
      </c>
      <c r="AE42">
        <v>0.95738545171775435</v>
      </c>
      <c r="AF42">
        <v>0.94534203396962646</v>
      </c>
      <c r="AG42">
        <f t="shared" si="26"/>
        <v>0.94814248542572332</v>
      </c>
      <c r="AH42">
        <f t="shared" si="27"/>
        <v>3.8698399571387497E-3</v>
      </c>
      <c r="AI42">
        <v>0.94368298223667602</v>
      </c>
      <c r="AJ42">
        <v>0.94230273547542553</v>
      </c>
      <c r="AK42">
        <v>0.94471421739505346</v>
      </c>
      <c r="AL42">
        <f t="shared" si="28"/>
        <v>0.9435666450357183</v>
      </c>
      <c r="AM42">
        <f t="shared" si="29"/>
        <v>5.7037259175581273E-4</v>
      </c>
      <c r="AN42">
        <f t="shared" si="0"/>
        <v>12.205585176715346</v>
      </c>
      <c r="AO42">
        <f t="shared" si="1"/>
        <v>12.37257937190703</v>
      </c>
      <c r="AP42">
        <f t="shared" si="2"/>
        <v>12.167656358015051</v>
      </c>
      <c r="AQ42">
        <f t="shared" si="30"/>
        <v>12.248606968879143</v>
      </c>
      <c r="AR42">
        <f t="shared" si="31"/>
        <v>5.1395019984390743E-2</v>
      </c>
      <c r="AS42">
        <f t="shared" si="3"/>
        <v>12.169201485364216</v>
      </c>
      <c r="AT42">
        <f t="shared" si="4"/>
        <v>12.381247482605385</v>
      </c>
      <c r="AU42">
        <f t="shared" si="5"/>
        <v>12.268060595460142</v>
      </c>
      <c r="AV42">
        <f t="shared" si="32"/>
        <v>12.272836521143248</v>
      </c>
      <c r="AW42">
        <f t="shared" si="33"/>
        <v>5.0017737600660618E-2</v>
      </c>
      <c r="AX42">
        <f t="shared" si="6"/>
        <v>12.224167549966976</v>
      </c>
      <c r="AY42">
        <f t="shared" si="7"/>
        <v>12.116263494437099</v>
      </c>
      <c r="AZ42">
        <f t="shared" si="8"/>
        <v>12.230843358483195</v>
      </c>
      <c r="BA42">
        <f t="shared" si="34"/>
        <v>12.190424800962424</v>
      </c>
      <c r="BB42">
        <f t="shared" si="35"/>
        <v>3.0317087752229199E-2</v>
      </c>
      <c r="BC42">
        <f t="shared" si="9"/>
        <v>12.220404746902116</v>
      </c>
      <c r="BD42">
        <f t="shared" si="10"/>
        <v>12.604750825918078</v>
      </c>
      <c r="BE42">
        <f t="shared" si="11"/>
        <v>12.243863812481516</v>
      </c>
      <c r="BF42">
        <f t="shared" si="36"/>
        <v>12.356339795100569</v>
      </c>
      <c r="BG42">
        <f t="shared" si="37"/>
        <v>0.10156400512137645</v>
      </c>
      <c r="BH42">
        <f t="shared" si="12"/>
        <v>12.242099617667259</v>
      </c>
      <c r="BI42">
        <f t="shared" si="13"/>
        <v>12.446010872330806</v>
      </c>
      <c r="BJ42">
        <f t="shared" si="14"/>
        <v>12.289446441605143</v>
      </c>
      <c r="BK42">
        <f t="shared" si="38"/>
        <v>12.325852310534403</v>
      </c>
      <c r="BL42">
        <f t="shared" si="39"/>
        <v>5.0307919442803613E-2</v>
      </c>
      <c r="BM42">
        <f t="shared" si="15"/>
        <v>12.267878769076788</v>
      </c>
      <c r="BN42">
        <f t="shared" si="16"/>
        <v>12.249935561180532</v>
      </c>
      <c r="BO42">
        <f t="shared" si="17"/>
        <v>12.281284826135694</v>
      </c>
      <c r="BP42">
        <f t="shared" si="40"/>
        <v>12.266366385464337</v>
      </c>
      <c r="BQ42">
        <f t="shared" si="41"/>
        <v>7.4148436928254003E-3</v>
      </c>
      <c r="BR42">
        <f t="shared" si="42"/>
        <v>2.4229552264104726E-2</v>
      </c>
      <c r="BS42">
        <f t="shared" si="43"/>
        <v>7.1716261432707595E-2</v>
      </c>
      <c r="BT42">
        <f t="shared" si="44"/>
        <v>-5.8182167916719152E-2</v>
      </c>
      <c r="BU42">
        <f t="shared" si="45"/>
        <v>7.1716261432707595E-2</v>
      </c>
      <c r="BV42">
        <f t="shared" si="49"/>
        <v>-3.048748456616579E-2</v>
      </c>
      <c r="BW42">
        <f t="shared" si="46"/>
        <v>0.11334078654640879</v>
      </c>
      <c r="BX42">
        <f t="shared" si="47"/>
        <v>-8.9973409636231239E-2</v>
      </c>
      <c r="BY42">
        <f t="shared" si="48"/>
        <v>0.10183431171900763</v>
      </c>
    </row>
    <row r="43" spans="4:77">
      <c r="D43">
        <v>36</v>
      </c>
      <c r="E43" t="s">
        <v>90</v>
      </c>
      <c r="F43" t="s">
        <v>115</v>
      </c>
      <c r="G43" t="s">
        <v>91</v>
      </c>
      <c r="H43">
        <v>5</v>
      </c>
      <c r="I43">
        <v>32</v>
      </c>
      <c r="J43">
        <v>0.94999414732799059</v>
      </c>
      <c r="K43">
        <v>0.95714454581791253</v>
      </c>
      <c r="L43">
        <v>0.93676966818756724</v>
      </c>
      <c r="M43">
        <f t="shared" si="18"/>
        <v>0.94796945377782349</v>
      </c>
      <c r="N43">
        <f t="shared" si="19"/>
        <v>4.8730197708505727E-3</v>
      </c>
      <c r="O43">
        <v>0.91331548476360569</v>
      </c>
      <c r="P43">
        <v>0.94017506226466685</v>
      </c>
      <c r="Q43">
        <v>0.9355696606592615</v>
      </c>
      <c r="R43">
        <f t="shared" si="20"/>
        <v>0.92968673589584461</v>
      </c>
      <c r="S43">
        <f t="shared" si="21"/>
        <v>6.7711123115924508E-3</v>
      </c>
      <c r="T43">
        <v>0.93496264322402367</v>
      </c>
      <c r="U43">
        <v>0.92372332488321873</v>
      </c>
      <c r="V43">
        <v>0.93668240466898367</v>
      </c>
      <c r="W43">
        <f t="shared" si="22"/>
        <v>0.93178945759207521</v>
      </c>
      <c r="X43">
        <f t="shared" si="23"/>
        <v>3.3178395753380705E-3</v>
      </c>
      <c r="Y43">
        <v>0.94689367041982431</v>
      </c>
      <c r="Z43">
        <v>0.9599703710929699</v>
      </c>
      <c r="AA43">
        <v>0.93878882341127168</v>
      </c>
      <c r="AB43">
        <f t="shared" si="24"/>
        <v>0.94855095497468866</v>
      </c>
      <c r="AC43">
        <f t="shared" si="25"/>
        <v>5.0381750359928656E-3</v>
      </c>
      <c r="AD43">
        <v>0.92581038483636791</v>
      </c>
      <c r="AE43">
        <v>0.94205813772077385</v>
      </c>
      <c r="AF43">
        <v>0.94065756812647217</v>
      </c>
      <c r="AG43">
        <f t="shared" si="26"/>
        <v>0.93617536356120468</v>
      </c>
      <c r="AH43">
        <f t="shared" si="27"/>
        <v>4.2443422935547499E-3</v>
      </c>
      <c r="AI43">
        <v>0.93447306897306703</v>
      </c>
      <c r="AJ43">
        <v>0.93126037225133484</v>
      </c>
      <c r="AK43">
        <v>0.94089989847100541</v>
      </c>
      <c r="AL43">
        <f t="shared" si="28"/>
        <v>0.9355444465651358</v>
      </c>
      <c r="AM43">
        <f t="shared" si="29"/>
        <v>2.3137753609160237E-3</v>
      </c>
      <c r="AN43">
        <f t="shared" si="0"/>
        <v>30.399812714495699</v>
      </c>
      <c r="AO43">
        <f t="shared" si="1"/>
        <v>30.628625466173201</v>
      </c>
      <c r="AP43">
        <f t="shared" si="2"/>
        <v>29.976629382002152</v>
      </c>
      <c r="AQ43">
        <f t="shared" si="30"/>
        <v>30.335022520890352</v>
      </c>
      <c r="AR43">
        <f t="shared" si="31"/>
        <v>0.15593663266721833</v>
      </c>
      <c r="AS43">
        <f t="shared" si="3"/>
        <v>29.226095512435382</v>
      </c>
      <c r="AT43">
        <f t="shared" si="4"/>
        <v>30.085601992469339</v>
      </c>
      <c r="AU43">
        <f t="shared" si="5"/>
        <v>29.938229141096368</v>
      </c>
      <c r="AV43">
        <f t="shared" si="32"/>
        <v>29.749975548667027</v>
      </c>
      <c r="AW43">
        <f t="shared" si="33"/>
        <v>0.21667559397095842</v>
      </c>
      <c r="AX43">
        <f t="shared" si="6"/>
        <v>29.918804583168757</v>
      </c>
      <c r="AY43">
        <f t="shared" si="7"/>
        <v>29.559146396262999</v>
      </c>
      <c r="AZ43">
        <f t="shared" si="8"/>
        <v>29.973836949407477</v>
      </c>
      <c r="BA43">
        <f t="shared" si="34"/>
        <v>29.817262642946407</v>
      </c>
      <c r="BB43">
        <f t="shared" si="35"/>
        <v>0.10617086641081826</v>
      </c>
      <c r="BC43">
        <f t="shared" si="9"/>
        <v>30.300597453434378</v>
      </c>
      <c r="BD43">
        <f t="shared" si="10"/>
        <v>30.719051874975037</v>
      </c>
      <c r="BE43">
        <f t="shared" si="11"/>
        <v>30.041242349160694</v>
      </c>
      <c r="BF43">
        <f t="shared" si="36"/>
        <v>30.353630559190037</v>
      </c>
      <c r="BG43">
        <f t="shared" si="37"/>
        <v>0.1612216011517717</v>
      </c>
      <c r="BH43">
        <f t="shared" si="12"/>
        <v>29.625932314763773</v>
      </c>
      <c r="BI43">
        <f t="shared" si="13"/>
        <v>30.145860407064763</v>
      </c>
      <c r="BJ43">
        <f t="shared" si="14"/>
        <v>30.101042180047109</v>
      </c>
      <c r="BK43">
        <f t="shared" si="38"/>
        <v>29.95761163395855</v>
      </c>
      <c r="BL43">
        <f t="shared" si="39"/>
        <v>0.135818953393752</v>
      </c>
      <c r="BM43">
        <f t="shared" si="15"/>
        <v>29.903138207138145</v>
      </c>
      <c r="BN43">
        <f t="shared" si="16"/>
        <v>29.800331912042715</v>
      </c>
      <c r="BO43">
        <f t="shared" si="17"/>
        <v>30.108796751072173</v>
      </c>
      <c r="BP43">
        <f t="shared" si="40"/>
        <v>29.937422290084346</v>
      </c>
      <c r="BQ43">
        <f t="shared" si="41"/>
        <v>7.404081154931276E-2</v>
      </c>
      <c r="BR43">
        <f t="shared" si="42"/>
        <v>-0.58504697222332425</v>
      </c>
      <c r="BS43">
        <f t="shared" si="43"/>
        <v>0.26695420287056471</v>
      </c>
      <c r="BT43">
        <f t="shared" si="44"/>
        <v>-0.51775987794394496</v>
      </c>
      <c r="BU43">
        <f t="shared" si="45"/>
        <v>0.26695420287056471</v>
      </c>
      <c r="BV43">
        <f t="shared" si="49"/>
        <v>-0.39601892523148763</v>
      </c>
      <c r="BW43">
        <f t="shared" si="46"/>
        <v>0.21080605489149293</v>
      </c>
      <c r="BX43">
        <f t="shared" si="47"/>
        <v>-0.41620826910569164</v>
      </c>
      <c r="BY43">
        <f t="shared" si="48"/>
        <v>0.177410389923538</v>
      </c>
    </row>
    <row r="44" spans="4:77">
      <c r="D44">
        <v>37</v>
      </c>
      <c r="E44" t="s">
        <v>92</v>
      </c>
      <c r="F44" t="s">
        <v>116</v>
      </c>
      <c r="G44" t="s">
        <v>93</v>
      </c>
      <c r="H44">
        <v>4</v>
      </c>
      <c r="I44">
        <v>15</v>
      </c>
      <c r="J44">
        <v>0.95550309031007297</v>
      </c>
      <c r="K44">
        <v>0.95187895526257726</v>
      </c>
      <c r="L44">
        <v>0.94275533091664887</v>
      </c>
      <c r="M44">
        <f t="shared" si="18"/>
        <v>0.9500457921630997</v>
      </c>
      <c r="N44">
        <f t="shared" si="19"/>
        <v>3.0964749707484665E-3</v>
      </c>
      <c r="O44">
        <v>0.91467700059286883</v>
      </c>
      <c r="P44">
        <v>0.93361725567890552</v>
      </c>
      <c r="Q44">
        <v>0.93807681855000014</v>
      </c>
      <c r="R44">
        <f t="shared" si="20"/>
        <v>0.92879035827392487</v>
      </c>
      <c r="S44">
        <f t="shared" si="21"/>
        <v>5.8568492482520603E-3</v>
      </c>
      <c r="T44">
        <v>0.92095175357098191</v>
      </c>
      <c r="U44">
        <v>0.91466837739114581</v>
      </c>
      <c r="V44">
        <v>0.9233834471012059</v>
      </c>
      <c r="W44">
        <f t="shared" si="22"/>
        <v>0.91966785935444462</v>
      </c>
      <c r="X44">
        <f t="shared" si="23"/>
        <v>2.1199789455057893E-3</v>
      </c>
      <c r="Y44">
        <v>0.95193166719782019</v>
      </c>
      <c r="Z44">
        <v>0.94530672182471065</v>
      </c>
      <c r="AA44">
        <v>0.94160435053948899</v>
      </c>
      <c r="AB44">
        <f t="shared" si="24"/>
        <v>0.94628091318733987</v>
      </c>
      <c r="AC44">
        <f t="shared" si="25"/>
        <v>2.4664483664044992E-3</v>
      </c>
      <c r="AD44">
        <v>0.91995988718893784</v>
      </c>
      <c r="AE44">
        <v>0.93666899091729006</v>
      </c>
      <c r="AF44">
        <v>0.935669411727581</v>
      </c>
      <c r="AG44">
        <f t="shared" si="26"/>
        <v>0.93076609661126974</v>
      </c>
      <c r="AH44">
        <f t="shared" si="27"/>
        <v>4.4179032532688112E-3</v>
      </c>
      <c r="AI44">
        <v>0.92567398148203217</v>
      </c>
      <c r="AJ44">
        <v>0.91921066793839601</v>
      </c>
      <c r="AK44">
        <v>0.92798829183145681</v>
      </c>
      <c r="AL44">
        <f t="shared" si="28"/>
        <v>0.92429098041729496</v>
      </c>
      <c r="AM44">
        <f t="shared" si="29"/>
        <v>2.1445636313870528E-3</v>
      </c>
      <c r="AN44">
        <f t="shared" si="0"/>
        <v>14.332546354651095</v>
      </c>
      <c r="AO44">
        <f t="shared" si="1"/>
        <v>14.278184328938659</v>
      </c>
      <c r="AP44">
        <f t="shared" si="2"/>
        <v>14.141329963749733</v>
      </c>
      <c r="AQ44">
        <f t="shared" si="30"/>
        <v>14.250686882446496</v>
      </c>
      <c r="AR44">
        <f t="shared" si="31"/>
        <v>4.644712456122705E-2</v>
      </c>
      <c r="AS44">
        <f t="shared" si="3"/>
        <v>13.720155008893032</v>
      </c>
      <c r="AT44">
        <f t="shared" si="4"/>
        <v>14.004258835183583</v>
      </c>
      <c r="AU44">
        <f t="shared" si="5"/>
        <v>14.071152278250002</v>
      </c>
      <c r="AV44">
        <f t="shared" si="32"/>
        <v>13.931855374108872</v>
      </c>
      <c r="AW44">
        <f t="shared" si="33"/>
        <v>8.7852738723781007E-2</v>
      </c>
      <c r="AX44">
        <f t="shared" si="6"/>
        <v>13.814276303564728</v>
      </c>
      <c r="AY44">
        <f t="shared" si="7"/>
        <v>13.720025660867186</v>
      </c>
      <c r="AZ44">
        <f t="shared" si="8"/>
        <v>13.850751706518089</v>
      </c>
      <c r="BA44">
        <f t="shared" si="34"/>
        <v>13.795017890316666</v>
      </c>
      <c r="BB44">
        <f t="shared" si="35"/>
        <v>3.1799684182587162E-2</v>
      </c>
      <c r="BC44">
        <f t="shared" si="9"/>
        <v>14.278975007967302</v>
      </c>
      <c r="BD44">
        <f t="shared" si="10"/>
        <v>14.17960082737066</v>
      </c>
      <c r="BE44">
        <f t="shared" si="11"/>
        <v>14.124065258092335</v>
      </c>
      <c r="BF44">
        <f t="shared" si="36"/>
        <v>14.194213697810099</v>
      </c>
      <c r="BG44">
        <f t="shared" si="37"/>
        <v>3.6996725496067355E-2</v>
      </c>
      <c r="BH44">
        <f t="shared" si="12"/>
        <v>13.799398307834068</v>
      </c>
      <c r="BI44">
        <f t="shared" si="13"/>
        <v>14.05003486375935</v>
      </c>
      <c r="BJ44">
        <f t="shared" si="14"/>
        <v>14.035041175913715</v>
      </c>
      <c r="BK44">
        <f t="shared" si="38"/>
        <v>13.961491449169046</v>
      </c>
      <c r="BL44">
        <f t="shared" si="39"/>
        <v>6.6268548799032129E-2</v>
      </c>
      <c r="BM44">
        <f t="shared" si="15"/>
        <v>13.885109722230483</v>
      </c>
      <c r="BN44">
        <f t="shared" si="16"/>
        <v>13.78816001907594</v>
      </c>
      <c r="BO44">
        <f t="shared" si="17"/>
        <v>13.919824377471851</v>
      </c>
      <c r="BP44">
        <f t="shared" si="40"/>
        <v>13.864364706259424</v>
      </c>
      <c r="BQ44">
        <f t="shared" si="41"/>
        <v>3.2168454470805609E-2</v>
      </c>
      <c r="BR44">
        <f t="shared" si="42"/>
        <v>-0.31883150833762386</v>
      </c>
      <c r="BS44">
        <f t="shared" si="43"/>
        <v>9.9375243804858515E-2</v>
      </c>
      <c r="BT44">
        <f t="shared" si="44"/>
        <v>-0.45566899212983003</v>
      </c>
      <c r="BU44">
        <f>SQRT((AR44)^2+(AW44)^2)</f>
        <v>9.9375243804858515E-2</v>
      </c>
      <c r="BV44">
        <f t="shared" si="49"/>
        <v>-0.2327222486410534</v>
      </c>
      <c r="BW44">
        <f t="shared" si="46"/>
        <v>7.5896497003228439E-2</v>
      </c>
      <c r="BX44">
        <f t="shared" si="47"/>
        <v>-0.3298489915506746</v>
      </c>
      <c r="BY44">
        <f t="shared" si="48"/>
        <v>4.9026188516665806E-2</v>
      </c>
    </row>
  </sheetData>
  <mergeCells count="18">
    <mergeCell ref="BH8:BL8"/>
    <mergeCell ref="BM8:BQ8"/>
    <mergeCell ref="BT8:BU8"/>
    <mergeCell ref="BV8:BW8"/>
    <mergeCell ref="BX8:BY8"/>
    <mergeCell ref="BR8:BS8"/>
    <mergeCell ref="J7:AA7"/>
    <mergeCell ref="AN7:BG7"/>
    <mergeCell ref="Y8:AC8"/>
    <mergeCell ref="AN8:AR8"/>
    <mergeCell ref="BC8:BG8"/>
    <mergeCell ref="O8:S8"/>
    <mergeCell ref="T8:X8"/>
    <mergeCell ref="J8:N8"/>
    <mergeCell ref="AD8:AH8"/>
    <mergeCell ref="AI8:AM8"/>
    <mergeCell ref="AS8:AW8"/>
    <mergeCell ref="AX8:BB8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jhfgvdfk</cp:lastModifiedBy>
  <dcterms:created xsi:type="dcterms:W3CDTF">2019-01-14T10:57:33Z</dcterms:created>
  <dcterms:modified xsi:type="dcterms:W3CDTF">2019-11-14T13:52:41Z</dcterms:modified>
</cp:coreProperties>
</file>