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13360" yWindow="2260" windowWidth="25600" windowHeight="16060"/>
  </bookViews>
  <sheets>
    <sheet name="Data" sheetId="1" r:id="rId1"/>
    <sheet name="Tabelle1" sheetId="6" r:id="rId2"/>
    <sheet name="%Exchange" sheetId="2" r:id="rId3"/>
    <sheet name="Number of Deuterons" sheetId="4" r:id="rId4"/>
    <sheet name="dDeuterons" sheetId="5" r:id="rId5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6" l="1"/>
  <c r="D46" i="6"/>
  <c r="E46" i="6"/>
  <c r="F46" i="6"/>
  <c r="G46" i="6"/>
  <c r="H46" i="6"/>
  <c r="I46" i="6"/>
  <c r="J46" i="6"/>
  <c r="K46" i="6"/>
  <c r="L46" i="6"/>
  <c r="M46" i="6"/>
  <c r="N46" i="6"/>
  <c r="C47" i="6"/>
  <c r="D47" i="6"/>
  <c r="E47" i="6"/>
  <c r="F47" i="6"/>
  <c r="G47" i="6"/>
  <c r="H47" i="6"/>
  <c r="I47" i="6"/>
  <c r="J47" i="6"/>
  <c r="K47" i="6"/>
  <c r="L47" i="6"/>
  <c r="M47" i="6"/>
  <c r="N47" i="6"/>
  <c r="C48" i="6"/>
  <c r="D48" i="6"/>
  <c r="E48" i="6"/>
  <c r="F48" i="6"/>
  <c r="G48" i="6"/>
  <c r="H48" i="6"/>
  <c r="I48" i="6"/>
  <c r="J48" i="6"/>
  <c r="K48" i="6"/>
  <c r="L48" i="6"/>
  <c r="M48" i="6"/>
  <c r="N48" i="6"/>
  <c r="C49" i="6"/>
  <c r="D49" i="6"/>
  <c r="E49" i="6"/>
  <c r="F49" i="6"/>
  <c r="G49" i="6"/>
  <c r="H49" i="6"/>
  <c r="I49" i="6"/>
  <c r="J49" i="6"/>
  <c r="K49" i="6"/>
  <c r="L49" i="6"/>
  <c r="M49" i="6"/>
  <c r="N49" i="6"/>
  <c r="C50" i="6"/>
  <c r="D50" i="6"/>
  <c r="E50" i="6"/>
  <c r="F50" i="6"/>
  <c r="G50" i="6"/>
  <c r="H50" i="6"/>
  <c r="I50" i="6"/>
  <c r="J50" i="6"/>
  <c r="K50" i="6"/>
  <c r="L50" i="6"/>
  <c r="M50" i="6"/>
  <c r="N50" i="6"/>
  <c r="C51" i="6"/>
  <c r="D51" i="6"/>
  <c r="E51" i="6"/>
  <c r="F51" i="6"/>
  <c r="G51" i="6"/>
  <c r="H51" i="6"/>
  <c r="I51" i="6"/>
  <c r="J51" i="6"/>
  <c r="K51" i="6"/>
  <c r="L51" i="6"/>
  <c r="M51" i="6"/>
  <c r="N51" i="6"/>
  <c r="C52" i="6"/>
  <c r="D52" i="6"/>
  <c r="E52" i="6"/>
  <c r="F52" i="6"/>
  <c r="G52" i="6"/>
  <c r="H52" i="6"/>
  <c r="I52" i="6"/>
  <c r="J52" i="6"/>
  <c r="K52" i="6"/>
  <c r="L52" i="6"/>
  <c r="M52" i="6"/>
  <c r="N52" i="6"/>
  <c r="C53" i="6"/>
  <c r="D53" i="6"/>
  <c r="E53" i="6"/>
  <c r="F53" i="6"/>
  <c r="G53" i="6"/>
  <c r="H53" i="6"/>
  <c r="I53" i="6"/>
  <c r="J53" i="6"/>
  <c r="K53" i="6"/>
  <c r="L53" i="6"/>
  <c r="M53" i="6"/>
  <c r="N53" i="6"/>
  <c r="C54" i="6"/>
  <c r="D54" i="6"/>
  <c r="E54" i="6"/>
  <c r="F54" i="6"/>
  <c r="G54" i="6"/>
  <c r="H54" i="6"/>
  <c r="I54" i="6"/>
  <c r="J54" i="6"/>
  <c r="K54" i="6"/>
  <c r="L54" i="6"/>
  <c r="M54" i="6"/>
  <c r="N54" i="6"/>
  <c r="C55" i="6"/>
  <c r="D55" i="6"/>
  <c r="E55" i="6"/>
  <c r="F55" i="6"/>
  <c r="G55" i="6"/>
  <c r="H55" i="6"/>
  <c r="I55" i="6"/>
  <c r="J55" i="6"/>
  <c r="K55" i="6"/>
  <c r="L55" i="6"/>
  <c r="M55" i="6"/>
  <c r="N55" i="6"/>
  <c r="C56" i="6"/>
  <c r="D56" i="6"/>
  <c r="E56" i="6"/>
  <c r="F56" i="6"/>
  <c r="G56" i="6"/>
  <c r="H56" i="6"/>
  <c r="I56" i="6"/>
  <c r="J56" i="6"/>
  <c r="K56" i="6"/>
  <c r="L56" i="6"/>
  <c r="M56" i="6"/>
  <c r="N56" i="6"/>
  <c r="C57" i="6"/>
  <c r="D57" i="6"/>
  <c r="E57" i="6"/>
  <c r="F57" i="6"/>
  <c r="G57" i="6"/>
  <c r="H57" i="6"/>
  <c r="I57" i="6"/>
  <c r="J57" i="6"/>
  <c r="K57" i="6"/>
  <c r="L57" i="6"/>
  <c r="M57" i="6"/>
  <c r="N57" i="6"/>
  <c r="C58" i="6"/>
  <c r="D58" i="6"/>
  <c r="E58" i="6"/>
  <c r="F58" i="6"/>
  <c r="G58" i="6"/>
  <c r="H58" i="6"/>
  <c r="I58" i="6"/>
  <c r="J58" i="6"/>
  <c r="K58" i="6"/>
  <c r="L58" i="6"/>
  <c r="M58" i="6"/>
  <c r="N58" i="6"/>
  <c r="C59" i="6"/>
  <c r="D59" i="6"/>
  <c r="E59" i="6"/>
  <c r="F59" i="6"/>
  <c r="G59" i="6"/>
  <c r="H59" i="6"/>
  <c r="I59" i="6"/>
  <c r="J59" i="6"/>
  <c r="K59" i="6"/>
  <c r="L59" i="6"/>
  <c r="M59" i="6"/>
  <c r="N59" i="6"/>
  <c r="C60" i="6"/>
  <c r="D60" i="6"/>
  <c r="E60" i="6"/>
  <c r="F60" i="6"/>
  <c r="G60" i="6"/>
  <c r="H60" i="6"/>
  <c r="I60" i="6"/>
  <c r="J60" i="6"/>
  <c r="K60" i="6"/>
  <c r="L60" i="6"/>
  <c r="M60" i="6"/>
  <c r="N60" i="6"/>
  <c r="C61" i="6"/>
  <c r="D61" i="6"/>
  <c r="E61" i="6"/>
  <c r="F61" i="6"/>
  <c r="G61" i="6"/>
  <c r="H61" i="6"/>
  <c r="I61" i="6"/>
  <c r="J61" i="6"/>
  <c r="K61" i="6"/>
  <c r="L61" i="6"/>
  <c r="M61" i="6"/>
  <c r="N61" i="6"/>
  <c r="C62" i="6"/>
  <c r="D62" i="6"/>
  <c r="E62" i="6"/>
  <c r="F62" i="6"/>
  <c r="G62" i="6"/>
  <c r="H62" i="6"/>
  <c r="I62" i="6"/>
  <c r="J62" i="6"/>
  <c r="K62" i="6"/>
  <c r="L62" i="6"/>
  <c r="M62" i="6"/>
  <c r="N62" i="6"/>
  <c r="C63" i="6"/>
  <c r="D63" i="6"/>
  <c r="E63" i="6"/>
  <c r="F63" i="6"/>
  <c r="G63" i="6"/>
  <c r="H63" i="6"/>
  <c r="I63" i="6"/>
  <c r="J63" i="6"/>
  <c r="K63" i="6"/>
  <c r="L63" i="6"/>
  <c r="M63" i="6"/>
  <c r="N63" i="6"/>
  <c r="C64" i="6"/>
  <c r="D64" i="6"/>
  <c r="E64" i="6"/>
  <c r="F64" i="6"/>
  <c r="G64" i="6"/>
  <c r="H64" i="6"/>
  <c r="I64" i="6"/>
  <c r="J64" i="6"/>
  <c r="K64" i="6"/>
  <c r="L64" i="6"/>
  <c r="M64" i="6"/>
  <c r="N64" i="6"/>
  <c r="C65" i="6"/>
  <c r="D65" i="6"/>
  <c r="E65" i="6"/>
  <c r="F65" i="6"/>
  <c r="G65" i="6"/>
  <c r="H65" i="6"/>
  <c r="I65" i="6"/>
  <c r="J65" i="6"/>
  <c r="K65" i="6"/>
  <c r="L65" i="6"/>
  <c r="M65" i="6"/>
  <c r="N65" i="6"/>
  <c r="C66" i="6"/>
  <c r="D66" i="6"/>
  <c r="E66" i="6"/>
  <c r="F66" i="6"/>
  <c r="G66" i="6"/>
  <c r="H66" i="6"/>
  <c r="I66" i="6"/>
  <c r="J66" i="6"/>
  <c r="K66" i="6"/>
  <c r="L66" i="6"/>
  <c r="M66" i="6"/>
  <c r="N66" i="6"/>
  <c r="C67" i="6"/>
  <c r="D67" i="6"/>
  <c r="E67" i="6"/>
  <c r="F67" i="6"/>
  <c r="G67" i="6"/>
  <c r="H67" i="6"/>
  <c r="I67" i="6"/>
  <c r="J67" i="6"/>
  <c r="K67" i="6"/>
  <c r="L67" i="6"/>
  <c r="M67" i="6"/>
  <c r="N67" i="6"/>
  <c r="C68" i="6"/>
  <c r="D68" i="6"/>
  <c r="E68" i="6"/>
  <c r="F68" i="6"/>
  <c r="G68" i="6"/>
  <c r="H68" i="6"/>
  <c r="I68" i="6"/>
  <c r="J68" i="6"/>
  <c r="K68" i="6"/>
  <c r="L68" i="6"/>
  <c r="M68" i="6"/>
  <c r="N68" i="6"/>
  <c r="C69" i="6"/>
  <c r="D69" i="6"/>
  <c r="E69" i="6"/>
  <c r="F69" i="6"/>
  <c r="G69" i="6"/>
  <c r="H69" i="6"/>
  <c r="I69" i="6"/>
  <c r="J69" i="6"/>
  <c r="K69" i="6"/>
  <c r="L69" i="6"/>
  <c r="M69" i="6"/>
  <c r="N69" i="6"/>
  <c r="C70" i="6"/>
  <c r="D70" i="6"/>
  <c r="E70" i="6"/>
  <c r="F70" i="6"/>
  <c r="G70" i="6"/>
  <c r="H70" i="6"/>
  <c r="I70" i="6"/>
  <c r="J70" i="6"/>
  <c r="K70" i="6"/>
  <c r="L70" i="6"/>
  <c r="M70" i="6"/>
  <c r="N70" i="6"/>
  <c r="C71" i="6"/>
  <c r="D71" i="6"/>
  <c r="E71" i="6"/>
  <c r="F71" i="6"/>
  <c r="G71" i="6"/>
  <c r="H71" i="6"/>
  <c r="I71" i="6"/>
  <c r="J71" i="6"/>
  <c r="K71" i="6"/>
  <c r="L71" i="6"/>
  <c r="M71" i="6"/>
  <c r="N71" i="6"/>
  <c r="C72" i="6"/>
  <c r="D72" i="6"/>
  <c r="E72" i="6"/>
  <c r="F72" i="6"/>
  <c r="G72" i="6"/>
  <c r="H72" i="6"/>
  <c r="I72" i="6"/>
  <c r="J72" i="6"/>
  <c r="K72" i="6"/>
  <c r="L72" i="6"/>
  <c r="M72" i="6"/>
  <c r="N72" i="6"/>
  <c r="C73" i="6"/>
  <c r="D73" i="6"/>
  <c r="E73" i="6"/>
  <c r="F73" i="6"/>
  <c r="G73" i="6"/>
  <c r="H73" i="6"/>
  <c r="I73" i="6"/>
  <c r="J73" i="6"/>
  <c r="K73" i="6"/>
  <c r="L73" i="6"/>
  <c r="M73" i="6"/>
  <c r="N73" i="6"/>
  <c r="C74" i="6"/>
  <c r="D74" i="6"/>
  <c r="E74" i="6"/>
  <c r="F74" i="6"/>
  <c r="G74" i="6"/>
  <c r="H74" i="6"/>
  <c r="I74" i="6"/>
  <c r="J74" i="6"/>
  <c r="K74" i="6"/>
  <c r="L74" i="6"/>
  <c r="M74" i="6"/>
  <c r="N74" i="6"/>
  <c r="C75" i="6"/>
  <c r="D75" i="6"/>
  <c r="E75" i="6"/>
  <c r="F75" i="6"/>
  <c r="G75" i="6"/>
  <c r="H75" i="6"/>
  <c r="I75" i="6"/>
  <c r="J75" i="6"/>
  <c r="K75" i="6"/>
  <c r="L75" i="6"/>
  <c r="M75" i="6"/>
  <c r="N75" i="6"/>
  <c r="C76" i="6"/>
  <c r="D76" i="6"/>
  <c r="E76" i="6"/>
  <c r="F76" i="6"/>
  <c r="G76" i="6"/>
  <c r="H76" i="6"/>
  <c r="I76" i="6"/>
  <c r="J76" i="6"/>
  <c r="K76" i="6"/>
  <c r="L76" i="6"/>
  <c r="M76" i="6"/>
  <c r="N76" i="6"/>
  <c r="C77" i="6"/>
  <c r="D77" i="6"/>
  <c r="E77" i="6"/>
  <c r="F77" i="6"/>
  <c r="G77" i="6"/>
  <c r="H77" i="6"/>
  <c r="I77" i="6"/>
  <c r="J77" i="6"/>
  <c r="K77" i="6"/>
  <c r="L77" i="6"/>
  <c r="M77" i="6"/>
  <c r="N77" i="6"/>
  <c r="C78" i="6"/>
  <c r="D78" i="6"/>
  <c r="E78" i="6"/>
  <c r="F78" i="6"/>
  <c r="G78" i="6"/>
  <c r="H78" i="6"/>
  <c r="I78" i="6"/>
  <c r="J78" i="6"/>
  <c r="K78" i="6"/>
  <c r="L78" i="6"/>
  <c r="M78" i="6"/>
  <c r="N78" i="6"/>
  <c r="D45" i="6"/>
  <c r="E45" i="6"/>
  <c r="F45" i="6"/>
  <c r="G45" i="6"/>
  <c r="H45" i="6"/>
  <c r="I45" i="6"/>
  <c r="J45" i="6"/>
  <c r="K45" i="6"/>
  <c r="L45" i="6"/>
  <c r="M45" i="6"/>
  <c r="N45" i="6"/>
  <c r="C45" i="6"/>
  <c r="AU43" i="1"/>
  <c r="AT43" i="1"/>
  <c r="AS43" i="1"/>
  <c r="AW43" i="1"/>
  <c r="AP43" i="1"/>
  <c r="AN43" i="1"/>
  <c r="AO43" i="1"/>
  <c r="AQ43" i="1"/>
  <c r="AR43" i="1"/>
  <c r="BA43" i="1"/>
  <c r="AK43" i="1"/>
  <c r="AJ43" i="1"/>
  <c r="AI43" i="1"/>
  <c r="AM43" i="1"/>
  <c r="AF43" i="1"/>
  <c r="AE43" i="1"/>
  <c r="AD43" i="1"/>
  <c r="AG43" i="1"/>
  <c r="AC43" i="1"/>
  <c r="AB43" i="1"/>
  <c r="X43" i="1"/>
  <c r="W43" i="1"/>
  <c r="S43" i="1"/>
  <c r="R43" i="1"/>
  <c r="N43" i="1"/>
  <c r="M43" i="1"/>
  <c r="AU42" i="1"/>
  <c r="AT42" i="1"/>
  <c r="AS42" i="1"/>
  <c r="AV42" i="1"/>
  <c r="AP42" i="1"/>
  <c r="AO42" i="1"/>
  <c r="AN42" i="1"/>
  <c r="AQ42" i="1"/>
  <c r="AR42" i="1"/>
  <c r="AK42" i="1"/>
  <c r="AJ42" i="1"/>
  <c r="AI42" i="1"/>
  <c r="AM42" i="1"/>
  <c r="AF42" i="1"/>
  <c r="AD42" i="1"/>
  <c r="AE42" i="1"/>
  <c r="AH42" i="1"/>
  <c r="AC42" i="1"/>
  <c r="AB42" i="1"/>
  <c r="X42" i="1"/>
  <c r="W42" i="1"/>
  <c r="S42" i="1"/>
  <c r="R42" i="1"/>
  <c r="N42" i="1"/>
  <c r="M42" i="1"/>
  <c r="AU41" i="1"/>
  <c r="AT41" i="1"/>
  <c r="AS41" i="1"/>
  <c r="AW41" i="1"/>
  <c r="AP41" i="1"/>
  <c r="AO41" i="1"/>
  <c r="AN41" i="1"/>
  <c r="AR41" i="1"/>
  <c r="AK41" i="1"/>
  <c r="AJ41" i="1"/>
  <c r="AI41" i="1"/>
  <c r="AM41" i="1"/>
  <c r="AF41" i="1"/>
  <c r="AD41" i="1"/>
  <c r="AE41" i="1"/>
  <c r="AG41" i="1"/>
  <c r="AC41" i="1"/>
  <c r="AB41" i="1"/>
  <c r="X41" i="1"/>
  <c r="W41" i="1"/>
  <c r="S41" i="1"/>
  <c r="R41" i="1"/>
  <c r="N41" i="1"/>
  <c r="M41" i="1"/>
  <c r="AU40" i="1"/>
  <c r="AT40" i="1"/>
  <c r="AS40" i="1"/>
  <c r="AW40" i="1"/>
  <c r="AP40" i="1"/>
  <c r="AO40" i="1"/>
  <c r="AN40" i="1"/>
  <c r="AR40" i="1"/>
  <c r="AK40" i="1"/>
  <c r="AJ40" i="1"/>
  <c r="AI40" i="1"/>
  <c r="AM40" i="1"/>
  <c r="AF40" i="1"/>
  <c r="AD40" i="1"/>
  <c r="AE40" i="1"/>
  <c r="AG40" i="1"/>
  <c r="AC40" i="1"/>
  <c r="AB40" i="1"/>
  <c r="X40" i="1"/>
  <c r="W40" i="1"/>
  <c r="S40" i="1"/>
  <c r="R40" i="1"/>
  <c r="N40" i="1"/>
  <c r="M40" i="1"/>
  <c r="AS39" i="1"/>
  <c r="AT39" i="1"/>
  <c r="AU39" i="1"/>
  <c r="AV39" i="1"/>
  <c r="AW39" i="1"/>
  <c r="AP39" i="1"/>
  <c r="AO39" i="1"/>
  <c r="AN39" i="1"/>
  <c r="AR39" i="1"/>
  <c r="AK39" i="1"/>
  <c r="AJ39" i="1"/>
  <c r="AI39" i="1"/>
  <c r="AF39" i="1"/>
  <c r="AD39" i="1"/>
  <c r="AE39" i="1"/>
  <c r="AG39" i="1"/>
  <c r="AC39" i="1"/>
  <c r="AB39" i="1"/>
  <c r="X39" i="1"/>
  <c r="W39" i="1"/>
  <c r="S39" i="1"/>
  <c r="R39" i="1"/>
  <c r="N39" i="1"/>
  <c r="M39" i="1"/>
  <c r="AU38" i="1"/>
  <c r="AT38" i="1"/>
  <c r="AS38" i="1"/>
  <c r="AW38" i="1"/>
  <c r="AP38" i="1"/>
  <c r="AO38" i="1"/>
  <c r="AN38" i="1"/>
  <c r="AR38" i="1"/>
  <c r="AK38" i="1"/>
  <c r="AJ38" i="1"/>
  <c r="AI38" i="1"/>
  <c r="AM38" i="1"/>
  <c r="AF38" i="1"/>
  <c r="AD38" i="1"/>
  <c r="AE38" i="1"/>
  <c r="AH38" i="1"/>
  <c r="AC38" i="1"/>
  <c r="AB38" i="1"/>
  <c r="X38" i="1"/>
  <c r="W38" i="1"/>
  <c r="S38" i="1"/>
  <c r="R38" i="1"/>
  <c r="N38" i="1"/>
  <c r="M38" i="1"/>
  <c r="AU37" i="1"/>
  <c r="AT37" i="1"/>
  <c r="AS37" i="1"/>
  <c r="AW37" i="1"/>
  <c r="AP37" i="1"/>
  <c r="AO37" i="1"/>
  <c r="AN37" i="1"/>
  <c r="AR37" i="1"/>
  <c r="AK37" i="1"/>
  <c r="AJ37" i="1"/>
  <c r="AI37" i="1"/>
  <c r="AM37" i="1"/>
  <c r="AF37" i="1"/>
  <c r="AD37" i="1"/>
  <c r="AE37" i="1"/>
  <c r="AG37" i="1"/>
  <c r="AC37" i="1"/>
  <c r="AB37" i="1"/>
  <c r="X37" i="1"/>
  <c r="W37" i="1"/>
  <c r="S37" i="1"/>
  <c r="R37" i="1"/>
  <c r="N37" i="1"/>
  <c r="M37" i="1"/>
  <c r="AU36" i="1"/>
  <c r="AT36" i="1"/>
  <c r="AS36" i="1"/>
  <c r="AW36" i="1"/>
  <c r="AP36" i="1"/>
  <c r="AO36" i="1"/>
  <c r="AN36" i="1"/>
  <c r="AR36" i="1"/>
  <c r="AK36" i="1"/>
  <c r="AJ36" i="1"/>
  <c r="AI36" i="1"/>
  <c r="AM36" i="1"/>
  <c r="AF36" i="1"/>
  <c r="AD36" i="1"/>
  <c r="AE36" i="1"/>
  <c r="AH36" i="1"/>
  <c r="AC36" i="1"/>
  <c r="AB36" i="1"/>
  <c r="X36" i="1"/>
  <c r="W36" i="1"/>
  <c r="S36" i="1"/>
  <c r="R36" i="1"/>
  <c r="N36" i="1"/>
  <c r="M36" i="1"/>
  <c r="AS35" i="1"/>
  <c r="AV35" i="1"/>
  <c r="AU35" i="1"/>
  <c r="AT35" i="1"/>
  <c r="AW35" i="1"/>
  <c r="AP35" i="1"/>
  <c r="AO35" i="1"/>
  <c r="AN35" i="1"/>
  <c r="AR35" i="1"/>
  <c r="AK35" i="1"/>
  <c r="AJ35" i="1"/>
  <c r="AI35" i="1"/>
  <c r="AM35" i="1"/>
  <c r="AF35" i="1"/>
  <c r="AD35" i="1"/>
  <c r="AE35" i="1"/>
  <c r="AG35" i="1"/>
  <c r="AC35" i="1"/>
  <c r="AB35" i="1"/>
  <c r="X35" i="1"/>
  <c r="W35" i="1"/>
  <c r="S35" i="1"/>
  <c r="R35" i="1"/>
  <c r="N35" i="1"/>
  <c r="M35" i="1"/>
  <c r="AU34" i="1"/>
  <c r="AT34" i="1"/>
  <c r="AS34" i="1"/>
  <c r="AV34" i="1"/>
  <c r="AP34" i="1"/>
  <c r="AO34" i="1"/>
  <c r="AN34" i="1"/>
  <c r="AR34" i="1"/>
  <c r="AK34" i="1"/>
  <c r="AJ34" i="1"/>
  <c r="AI34" i="1"/>
  <c r="AM34" i="1"/>
  <c r="AF34" i="1"/>
  <c r="AD34" i="1"/>
  <c r="AE34" i="1"/>
  <c r="AG34" i="1"/>
  <c r="AC34" i="1"/>
  <c r="AB34" i="1"/>
  <c r="X34" i="1"/>
  <c r="W34" i="1"/>
  <c r="S34" i="1"/>
  <c r="R34" i="1"/>
  <c r="N34" i="1"/>
  <c r="M34" i="1"/>
  <c r="AU33" i="1"/>
  <c r="AT33" i="1"/>
  <c r="AS33" i="1"/>
  <c r="AW33" i="1"/>
  <c r="AP33" i="1"/>
  <c r="AO33" i="1"/>
  <c r="AN33" i="1"/>
  <c r="AR33" i="1"/>
  <c r="AK33" i="1"/>
  <c r="AJ33" i="1"/>
  <c r="AI33" i="1"/>
  <c r="AM33" i="1"/>
  <c r="AF33" i="1"/>
  <c r="AD33" i="1"/>
  <c r="AE33" i="1"/>
  <c r="AG33" i="1"/>
  <c r="AC33" i="1"/>
  <c r="AB33" i="1"/>
  <c r="X33" i="1"/>
  <c r="W33" i="1"/>
  <c r="S33" i="1"/>
  <c r="R33" i="1"/>
  <c r="N33" i="1"/>
  <c r="M33" i="1"/>
  <c r="AU32" i="1"/>
  <c r="AT32" i="1"/>
  <c r="AS32" i="1"/>
  <c r="AW32" i="1"/>
  <c r="AP32" i="1"/>
  <c r="AO32" i="1"/>
  <c r="AN32" i="1"/>
  <c r="AR32" i="1"/>
  <c r="AK32" i="1"/>
  <c r="AJ32" i="1"/>
  <c r="AI32" i="1"/>
  <c r="AF32" i="1"/>
  <c r="AD32" i="1"/>
  <c r="AE32" i="1"/>
  <c r="AG32" i="1"/>
  <c r="AC32" i="1"/>
  <c r="AB32" i="1"/>
  <c r="X32" i="1"/>
  <c r="W32" i="1"/>
  <c r="S32" i="1"/>
  <c r="R32" i="1"/>
  <c r="N32" i="1"/>
  <c r="M32" i="1"/>
  <c r="AS31" i="1"/>
  <c r="AT31" i="1"/>
  <c r="AU31" i="1"/>
  <c r="AV31" i="1"/>
  <c r="AW31" i="1"/>
  <c r="AP31" i="1"/>
  <c r="AO31" i="1"/>
  <c r="AN31" i="1"/>
  <c r="AR31" i="1"/>
  <c r="AK31" i="1"/>
  <c r="AJ31" i="1"/>
  <c r="AI31" i="1"/>
  <c r="AF31" i="1"/>
  <c r="AD31" i="1"/>
  <c r="AE31" i="1"/>
  <c r="AG31" i="1"/>
  <c r="AC31" i="1"/>
  <c r="AB31" i="1"/>
  <c r="X31" i="1"/>
  <c r="W31" i="1"/>
  <c r="S31" i="1"/>
  <c r="R31" i="1"/>
  <c r="N31" i="1"/>
  <c r="M31" i="1"/>
  <c r="AU30" i="1"/>
  <c r="AT30" i="1"/>
  <c r="AS30" i="1"/>
  <c r="AV30" i="1"/>
  <c r="AP30" i="1"/>
  <c r="AO30" i="1"/>
  <c r="AN30" i="1"/>
  <c r="AR30" i="1"/>
  <c r="AK30" i="1"/>
  <c r="AJ30" i="1"/>
  <c r="AI30" i="1"/>
  <c r="AM30" i="1"/>
  <c r="AF30" i="1"/>
  <c r="AD30" i="1"/>
  <c r="AE30" i="1"/>
  <c r="AG30" i="1"/>
  <c r="AC30" i="1"/>
  <c r="AB30" i="1"/>
  <c r="X30" i="1"/>
  <c r="W30" i="1"/>
  <c r="S30" i="1"/>
  <c r="R30" i="1"/>
  <c r="N30" i="1"/>
  <c r="M30" i="1"/>
  <c r="AU29" i="1"/>
  <c r="AT29" i="1"/>
  <c r="AS29" i="1"/>
  <c r="AW29" i="1"/>
  <c r="AP29" i="1"/>
  <c r="AO29" i="1"/>
  <c r="AN29" i="1"/>
  <c r="AR29" i="1"/>
  <c r="AK29" i="1"/>
  <c r="AJ29" i="1"/>
  <c r="AI29" i="1"/>
  <c r="AM29" i="1"/>
  <c r="AF29" i="1"/>
  <c r="AD29" i="1"/>
  <c r="AE29" i="1"/>
  <c r="AG29" i="1"/>
  <c r="AC29" i="1"/>
  <c r="AB29" i="1"/>
  <c r="X29" i="1"/>
  <c r="W29" i="1"/>
  <c r="S29" i="1"/>
  <c r="R29" i="1"/>
  <c r="N29" i="1"/>
  <c r="M29" i="1"/>
  <c r="AU28" i="1"/>
  <c r="AT28" i="1"/>
  <c r="AS28" i="1"/>
  <c r="AW28" i="1"/>
  <c r="AP28" i="1"/>
  <c r="AO28" i="1"/>
  <c r="AN28" i="1"/>
  <c r="AR28" i="1"/>
  <c r="AK28" i="1"/>
  <c r="AJ28" i="1"/>
  <c r="AI28" i="1"/>
  <c r="AM28" i="1"/>
  <c r="AF28" i="1"/>
  <c r="AD28" i="1"/>
  <c r="AE28" i="1"/>
  <c r="AG28" i="1"/>
  <c r="AC28" i="1"/>
  <c r="AB28" i="1"/>
  <c r="X28" i="1"/>
  <c r="W28" i="1"/>
  <c r="S28" i="1"/>
  <c r="R28" i="1"/>
  <c r="N28" i="1"/>
  <c r="M28" i="1"/>
  <c r="AS27" i="1"/>
  <c r="AT27" i="1"/>
  <c r="AU27" i="1"/>
  <c r="AV27" i="1"/>
  <c r="AW27" i="1"/>
  <c r="AP27" i="1"/>
  <c r="AO27" i="1"/>
  <c r="AN27" i="1"/>
  <c r="AR27" i="1"/>
  <c r="AK27" i="1"/>
  <c r="AJ27" i="1"/>
  <c r="AI27" i="1"/>
  <c r="AF27" i="1"/>
  <c r="AD27" i="1"/>
  <c r="AE27" i="1"/>
  <c r="AG27" i="1"/>
  <c r="AC27" i="1"/>
  <c r="AB27" i="1"/>
  <c r="X27" i="1"/>
  <c r="W27" i="1"/>
  <c r="S27" i="1"/>
  <c r="R27" i="1"/>
  <c r="N27" i="1"/>
  <c r="M27" i="1"/>
  <c r="AU26" i="1"/>
  <c r="AT26" i="1"/>
  <c r="AS26" i="1"/>
  <c r="AV26" i="1"/>
  <c r="AP26" i="1"/>
  <c r="AO26" i="1"/>
  <c r="AN26" i="1"/>
  <c r="AR26" i="1"/>
  <c r="AK26" i="1"/>
  <c r="AJ26" i="1"/>
  <c r="AI26" i="1"/>
  <c r="AM26" i="1"/>
  <c r="AF26" i="1"/>
  <c r="AD26" i="1"/>
  <c r="AE26" i="1"/>
  <c r="AG26" i="1"/>
  <c r="AC26" i="1"/>
  <c r="AB26" i="1"/>
  <c r="X26" i="1"/>
  <c r="W26" i="1"/>
  <c r="S26" i="1"/>
  <c r="R26" i="1"/>
  <c r="N26" i="1"/>
  <c r="M26" i="1"/>
  <c r="AU25" i="1"/>
  <c r="AT25" i="1"/>
  <c r="AS25" i="1"/>
  <c r="AW25" i="1"/>
  <c r="AP25" i="1"/>
  <c r="AO25" i="1"/>
  <c r="AN25" i="1"/>
  <c r="AR25" i="1"/>
  <c r="AK25" i="1"/>
  <c r="AJ25" i="1"/>
  <c r="AI25" i="1"/>
  <c r="AM25" i="1"/>
  <c r="AF25" i="1"/>
  <c r="AD25" i="1"/>
  <c r="AE25" i="1"/>
  <c r="AG25" i="1"/>
  <c r="AC25" i="1"/>
  <c r="AB25" i="1"/>
  <c r="X25" i="1"/>
  <c r="W25" i="1"/>
  <c r="S25" i="1"/>
  <c r="R25" i="1"/>
  <c r="N25" i="1"/>
  <c r="M25" i="1"/>
  <c r="AU24" i="1"/>
  <c r="AT24" i="1"/>
  <c r="AS24" i="1"/>
  <c r="AW24" i="1"/>
  <c r="AP24" i="1"/>
  <c r="AO24" i="1"/>
  <c r="AN24" i="1"/>
  <c r="AR24" i="1"/>
  <c r="AK24" i="1"/>
  <c r="AJ24" i="1"/>
  <c r="AI24" i="1"/>
  <c r="AM24" i="1"/>
  <c r="AF24" i="1"/>
  <c r="AD24" i="1"/>
  <c r="AE24" i="1"/>
  <c r="AG24" i="1"/>
  <c r="AC24" i="1"/>
  <c r="AB24" i="1"/>
  <c r="X24" i="1"/>
  <c r="W24" i="1"/>
  <c r="S24" i="1"/>
  <c r="R24" i="1"/>
  <c r="N24" i="1"/>
  <c r="M24" i="1"/>
  <c r="AS23" i="1"/>
  <c r="AT23" i="1"/>
  <c r="AU23" i="1"/>
  <c r="AV23" i="1"/>
  <c r="AW23" i="1"/>
  <c r="AP23" i="1"/>
  <c r="AO23" i="1"/>
  <c r="AN23" i="1"/>
  <c r="AR23" i="1"/>
  <c r="AK23" i="1"/>
  <c r="AJ23" i="1"/>
  <c r="AI23" i="1"/>
  <c r="AF23" i="1"/>
  <c r="AD23" i="1"/>
  <c r="AE23" i="1"/>
  <c r="AG23" i="1"/>
  <c r="AC23" i="1"/>
  <c r="AB23" i="1"/>
  <c r="X23" i="1"/>
  <c r="W23" i="1"/>
  <c r="S23" i="1"/>
  <c r="R23" i="1"/>
  <c r="N23" i="1"/>
  <c r="M23" i="1"/>
  <c r="AU22" i="1"/>
  <c r="AT22" i="1"/>
  <c r="AS22" i="1"/>
  <c r="AV22" i="1"/>
  <c r="AP22" i="1"/>
  <c r="AO22" i="1"/>
  <c r="AN22" i="1"/>
  <c r="AR22" i="1"/>
  <c r="AK22" i="1"/>
  <c r="AJ22" i="1"/>
  <c r="AI22" i="1"/>
  <c r="AM22" i="1"/>
  <c r="AF22" i="1"/>
  <c r="AD22" i="1"/>
  <c r="AE22" i="1"/>
  <c r="AG22" i="1"/>
  <c r="AC22" i="1"/>
  <c r="AB22" i="1"/>
  <c r="X22" i="1"/>
  <c r="W22" i="1"/>
  <c r="S22" i="1"/>
  <c r="R22" i="1"/>
  <c r="N22" i="1"/>
  <c r="M22" i="1"/>
  <c r="AU21" i="1"/>
  <c r="AT21" i="1"/>
  <c r="AS21" i="1"/>
  <c r="AW21" i="1"/>
  <c r="AV21" i="1"/>
  <c r="AP21" i="1"/>
  <c r="AO21" i="1"/>
  <c r="AN21" i="1"/>
  <c r="AR21" i="1"/>
  <c r="AK21" i="1"/>
  <c r="AJ21" i="1"/>
  <c r="AI21" i="1"/>
  <c r="AM21" i="1"/>
  <c r="AF21" i="1"/>
  <c r="AD21" i="1"/>
  <c r="AE21" i="1"/>
  <c r="AG21" i="1"/>
  <c r="AC21" i="1"/>
  <c r="AB21" i="1"/>
  <c r="X21" i="1"/>
  <c r="W21" i="1"/>
  <c r="S21" i="1"/>
  <c r="R21" i="1"/>
  <c r="N21" i="1"/>
  <c r="M21" i="1"/>
  <c r="AU20" i="1"/>
  <c r="AT20" i="1"/>
  <c r="AS20" i="1"/>
  <c r="AW20" i="1"/>
  <c r="AP20" i="1"/>
  <c r="AO20" i="1"/>
  <c r="AN20" i="1"/>
  <c r="AR20" i="1"/>
  <c r="AK20" i="1"/>
  <c r="AJ20" i="1"/>
  <c r="AI20" i="1"/>
  <c r="AM20" i="1"/>
  <c r="AF20" i="1"/>
  <c r="AD20" i="1"/>
  <c r="AE20" i="1"/>
  <c r="AG20" i="1"/>
  <c r="AC20" i="1"/>
  <c r="AB20" i="1"/>
  <c r="X20" i="1"/>
  <c r="W20" i="1"/>
  <c r="S20" i="1"/>
  <c r="R20" i="1"/>
  <c r="N20" i="1"/>
  <c r="M20" i="1"/>
  <c r="AS19" i="1"/>
  <c r="AT19" i="1"/>
  <c r="AU19" i="1"/>
  <c r="AV19" i="1"/>
  <c r="AW19" i="1"/>
  <c r="AP19" i="1"/>
  <c r="AO19" i="1"/>
  <c r="AN19" i="1"/>
  <c r="AR19" i="1"/>
  <c r="AK19" i="1"/>
  <c r="AJ19" i="1"/>
  <c r="AI19" i="1"/>
  <c r="AF19" i="1"/>
  <c r="AD19" i="1"/>
  <c r="AE19" i="1"/>
  <c r="AG19" i="1"/>
  <c r="AC19" i="1"/>
  <c r="AB19" i="1"/>
  <c r="X19" i="1"/>
  <c r="W19" i="1"/>
  <c r="S19" i="1"/>
  <c r="R19" i="1"/>
  <c r="N19" i="1"/>
  <c r="M19" i="1"/>
  <c r="AU18" i="1"/>
  <c r="AT18" i="1"/>
  <c r="AS18" i="1"/>
  <c r="AW18" i="1"/>
  <c r="AP18" i="1"/>
  <c r="AO18" i="1"/>
  <c r="AN18" i="1"/>
  <c r="AR18" i="1"/>
  <c r="AK18" i="1"/>
  <c r="AJ18" i="1"/>
  <c r="AI18" i="1"/>
  <c r="AM18" i="1"/>
  <c r="AF18" i="1"/>
  <c r="AD18" i="1"/>
  <c r="AE18" i="1"/>
  <c r="AG18" i="1"/>
  <c r="AC18" i="1"/>
  <c r="AB18" i="1"/>
  <c r="X18" i="1"/>
  <c r="W18" i="1"/>
  <c r="S18" i="1"/>
  <c r="R18" i="1"/>
  <c r="N18" i="1"/>
  <c r="M18" i="1"/>
  <c r="AU17" i="1"/>
  <c r="AT17" i="1"/>
  <c r="AS17" i="1"/>
  <c r="AW17" i="1"/>
  <c r="AV17" i="1"/>
  <c r="AP17" i="1"/>
  <c r="AO17" i="1"/>
  <c r="AN17" i="1"/>
  <c r="AR17" i="1"/>
  <c r="AK17" i="1"/>
  <c r="AJ17" i="1"/>
  <c r="AI17" i="1"/>
  <c r="AM17" i="1"/>
  <c r="AF17" i="1"/>
  <c r="AD17" i="1"/>
  <c r="AE17" i="1"/>
  <c r="AH17" i="1"/>
  <c r="AC17" i="1"/>
  <c r="AB17" i="1"/>
  <c r="X17" i="1"/>
  <c r="W17" i="1"/>
  <c r="S17" i="1"/>
  <c r="R17" i="1"/>
  <c r="N17" i="1"/>
  <c r="M17" i="1"/>
  <c r="AS16" i="1"/>
  <c r="AT16" i="1"/>
  <c r="AU16" i="1"/>
  <c r="AV16" i="1"/>
  <c r="AW16" i="1"/>
  <c r="AP16" i="1"/>
  <c r="AO16" i="1"/>
  <c r="AN16" i="1"/>
  <c r="AR16" i="1"/>
  <c r="AK16" i="1"/>
  <c r="AJ16" i="1"/>
  <c r="AI16" i="1"/>
  <c r="AM16" i="1"/>
  <c r="AF16" i="1"/>
  <c r="AD16" i="1"/>
  <c r="AE16" i="1"/>
  <c r="AG16" i="1"/>
  <c r="AH16" i="1"/>
  <c r="AY16" i="1"/>
  <c r="AC16" i="1"/>
  <c r="AB16" i="1"/>
  <c r="X16" i="1"/>
  <c r="W16" i="1"/>
  <c r="S16" i="1"/>
  <c r="R16" i="1"/>
  <c r="N16" i="1"/>
  <c r="M16" i="1"/>
  <c r="AS15" i="1"/>
  <c r="AT15" i="1"/>
  <c r="AU15" i="1"/>
  <c r="AV15" i="1"/>
  <c r="AW15" i="1"/>
  <c r="AP15" i="1"/>
  <c r="AO15" i="1"/>
  <c r="AN15" i="1"/>
  <c r="AR15" i="1"/>
  <c r="AK15" i="1"/>
  <c r="AJ15" i="1"/>
  <c r="AI15" i="1"/>
  <c r="AF15" i="1"/>
  <c r="AD15" i="1"/>
  <c r="AE15" i="1"/>
  <c r="AG15" i="1"/>
  <c r="AH15" i="1"/>
  <c r="AC15" i="1"/>
  <c r="AB15" i="1"/>
  <c r="X15" i="1"/>
  <c r="W15" i="1"/>
  <c r="S15" i="1"/>
  <c r="R15" i="1"/>
  <c r="N15" i="1"/>
  <c r="M15" i="1"/>
  <c r="AU14" i="1"/>
  <c r="AT14" i="1"/>
  <c r="AS14" i="1"/>
  <c r="AV14" i="1"/>
  <c r="AP14" i="1"/>
  <c r="AO14" i="1"/>
  <c r="AN14" i="1"/>
  <c r="AR14" i="1"/>
  <c r="AK14" i="1"/>
  <c r="AJ14" i="1"/>
  <c r="AI14" i="1"/>
  <c r="AM14" i="1"/>
  <c r="AF14" i="1"/>
  <c r="AD14" i="1"/>
  <c r="AE14" i="1"/>
  <c r="AG14" i="1"/>
  <c r="AH14" i="1"/>
  <c r="AC14" i="1"/>
  <c r="AB14" i="1"/>
  <c r="X14" i="1"/>
  <c r="W14" i="1"/>
  <c r="S14" i="1"/>
  <c r="R14" i="1"/>
  <c r="N14" i="1"/>
  <c r="M14" i="1"/>
  <c r="AU13" i="1"/>
  <c r="AT13" i="1"/>
  <c r="AS13" i="1"/>
  <c r="AW13" i="1"/>
  <c r="AV13" i="1"/>
  <c r="AP13" i="1"/>
  <c r="AO13" i="1"/>
  <c r="AN13" i="1"/>
  <c r="AR13" i="1"/>
  <c r="AK13" i="1"/>
  <c r="AJ13" i="1"/>
  <c r="AI13" i="1"/>
  <c r="AM13" i="1"/>
  <c r="AF13" i="1"/>
  <c r="AD13" i="1"/>
  <c r="AE13" i="1"/>
  <c r="AG13" i="1"/>
  <c r="AH13" i="1"/>
  <c r="AC13" i="1"/>
  <c r="AB13" i="1"/>
  <c r="X13" i="1"/>
  <c r="W13" i="1"/>
  <c r="S13" i="1"/>
  <c r="R13" i="1"/>
  <c r="N13" i="1"/>
  <c r="M13" i="1"/>
  <c r="AS12" i="1"/>
  <c r="AT12" i="1"/>
  <c r="AU12" i="1"/>
  <c r="AV12" i="1"/>
  <c r="AW12" i="1"/>
  <c r="AP12" i="1"/>
  <c r="AO12" i="1"/>
  <c r="AN12" i="1"/>
  <c r="AR12" i="1"/>
  <c r="AK12" i="1"/>
  <c r="AJ12" i="1"/>
  <c r="AI12" i="1"/>
  <c r="AF12" i="1"/>
  <c r="AD12" i="1"/>
  <c r="AE12" i="1"/>
  <c r="AG12" i="1"/>
  <c r="AH12" i="1"/>
  <c r="AC12" i="1"/>
  <c r="AB12" i="1"/>
  <c r="X12" i="1"/>
  <c r="W12" i="1"/>
  <c r="S12" i="1"/>
  <c r="R12" i="1"/>
  <c r="N12" i="1"/>
  <c r="M12" i="1"/>
  <c r="AU11" i="1"/>
  <c r="AT11" i="1"/>
  <c r="AS11" i="1"/>
  <c r="AW11" i="1"/>
  <c r="AP11" i="1"/>
  <c r="AO11" i="1"/>
  <c r="AN11" i="1"/>
  <c r="AR11" i="1"/>
  <c r="AK11" i="1"/>
  <c r="AJ11" i="1"/>
  <c r="AI11" i="1"/>
  <c r="AM11" i="1"/>
  <c r="AF11" i="1"/>
  <c r="AD11" i="1"/>
  <c r="AE11" i="1"/>
  <c r="AG11" i="1"/>
  <c r="AH11" i="1"/>
  <c r="AC11" i="1"/>
  <c r="AB11" i="1"/>
  <c r="X11" i="1"/>
  <c r="W11" i="1"/>
  <c r="S11" i="1"/>
  <c r="R11" i="1"/>
  <c r="N11" i="1"/>
  <c r="M11" i="1"/>
  <c r="AU10" i="1"/>
  <c r="AT10" i="1"/>
  <c r="AS10" i="1"/>
  <c r="AW10" i="1"/>
  <c r="AP10" i="1"/>
  <c r="AO10" i="1"/>
  <c r="AN10" i="1"/>
  <c r="AR10" i="1"/>
  <c r="AK10" i="1"/>
  <c r="AJ10" i="1"/>
  <c r="AI10" i="1"/>
  <c r="AM10" i="1"/>
  <c r="AF10" i="1"/>
  <c r="AD10" i="1"/>
  <c r="AE10" i="1"/>
  <c r="AG10" i="1"/>
  <c r="AH10" i="1"/>
  <c r="AC10" i="1"/>
  <c r="AB10" i="1"/>
  <c r="X10" i="1"/>
  <c r="W10" i="1"/>
  <c r="S10" i="1"/>
  <c r="R10" i="1"/>
  <c r="N10" i="1"/>
  <c r="M10" i="1"/>
  <c r="BA24" i="1"/>
  <c r="BA28" i="1"/>
  <c r="BA32" i="1"/>
  <c r="BA36" i="1"/>
  <c r="BA40" i="1"/>
  <c r="BA20" i="1"/>
  <c r="AV18" i="1"/>
  <c r="AV38" i="1"/>
  <c r="AW14" i="1"/>
  <c r="AW22" i="1"/>
  <c r="AW26" i="1"/>
  <c r="AW30" i="1"/>
  <c r="BA30" i="1"/>
  <c r="AW34" i="1"/>
  <c r="BA34" i="1"/>
  <c r="AV11" i="1"/>
  <c r="BA15" i="1"/>
  <c r="BA27" i="1"/>
  <c r="BA35" i="1"/>
  <c r="BA39" i="1"/>
  <c r="AV10" i="1"/>
  <c r="BA11" i="1"/>
  <c r="BA14" i="1"/>
  <c r="BA18" i="1"/>
  <c r="BA22" i="1"/>
  <c r="AV25" i="1"/>
  <c r="BA26" i="1"/>
  <c r="AV29" i="1"/>
  <c r="AV33" i="1"/>
  <c r="AV37" i="1"/>
  <c r="BA38" i="1"/>
  <c r="AV41" i="1"/>
  <c r="BA16" i="1"/>
  <c r="BA31" i="1"/>
  <c r="BA13" i="1"/>
  <c r="BA17" i="1"/>
  <c r="AV20" i="1"/>
  <c r="BA21" i="1"/>
  <c r="AV24" i="1"/>
  <c r="BA25" i="1"/>
  <c r="AV28" i="1"/>
  <c r="BA29" i="1"/>
  <c r="AV32" i="1"/>
  <c r="BA33" i="1"/>
  <c r="AV36" i="1"/>
  <c r="AQ36" i="1"/>
  <c r="AZ36" i="1"/>
  <c r="BA37" i="1"/>
  <c r="AV40" i="1"/>
  <c r="BA41" i="1"/>
  <c r="BA12" i="1"/>
  <c r="BA19" i="1"/>
  <c r="BA23" i="1"/>
  <c r="BA10" i="1"/>
  <c r="AY36" i="1"/>
  <c r="AM32" i="1"/>
  <c r="AY11" i="1"/>
  <c r="AY14" i="1"/>
  <c r="AM23" i="1"/>
  <c r="AM27" i="1"/>
  <c r="AM31" i="1"/>
  <c r="AM39" i="1"/>
  <c r="AM12" i="1"/>
  <c r="AY12" i="1"/>
  <c r="AM15" i="1"/>
  <c r="AY15" i="1"/>
  <c r="AM19" i="1"/>
  <c r="AY10" i="1"/>
  <c r="AY13" i="1"/>
  <c r="AY38" i="1"/>
  <c r="AY42" i="1"/>
  <c r="AL43" i="1"/>
  <c r="AX43" i="1"/>
  <c r="AQ23" i="1"/>
  <c r="AZ23" i="1"/>
  <c r="AQ35" i="1"/>
  <c r="AZ35" i="1"/>
  <c r="AY17" i="1"/>
  <c r="AQ22" i="1"/>
  <c r="AZ22" i="1"/>
  <c r="AQ26" i="1"/>
  <c r="AZ26" i="1"/>
  <c r="AQ21" i="1"/>
  <c r="AZ21" i="1"/>
  <c r="AQ33" i="1"/>
  <c r="AZ33" i="1"/>
  <c r="AQ41" i="1"/>
  <c r="AZ41" i="1"/>
  <c r="AQ29" i="1"/>
  <c r="AZ29" i="1"/>
  <c r="AQ28" i="1"/>
  <c r="AZ28" i="1"/>
  <c r="AG42" i="1"/>
  <c r="AG17" i="1"/>
  <c r="AG36" i="1"/>
  <c r="AG38" i="1"/>
  <c r="AH18" i="1"/>
  <c r="AY18" i="1"/>
  <c r="AH19" i="1"/>
  <c r="AH20" i="1"/>
  <c r="AY20" i="1"/>
  <c r="AH21" i="1"/>
  <c r="AY21" i="1"/>
  <c r="AH22" i="1"/>
  <c r="AY22" i="1"/>
  <c r="AH23" i="1"/>
  <c r="AY23" i="1"/>
  <c r="AH24" i="1"/>
  <c r="AY24" i="1"/>
  <c r="AH25" i="1"/>
  <c r="AY25" i="1"/>
  <c r="AH26" i="1"/>
  <c r="AY26" i="1"/>
  <c r="AH27" i="1"/>
  <c r="AH28" i="1"/>
  <c r="AY28" i="1"/>
  <c r="AH29" i="1"/>
  <c r="AY29" i="1"/>
  <c r="AH30" i="1"/>
  <c r="AY30" i="1"/>
  <c r="AH31" i="1"/>
  <c r="AY31" i="1"/>
  <c r="AH32" i="1"/>
  <c r="AH33" i="1"/>
  <c r="AY33" i="1"/>
  <c r="AH34" i="1"/>
  <c r="AY34" i="1"/>
  <c r="AH35" i="1"/>
  <c r="AY35" i="1"/>
  <c r="AH37" i="1"/>
  <c r="AY37" i="1"/>
  <c r="AH39" i="1"/>
  <c r="AY39" i="1"/>
  <c r="AH40" i="1"/>
  <c r="AY40" i="1"/>
  <c r="AH41" i="1"/>
  <c r="AY41" i="1"/>
  <c r="AQ10" i="1"/>
  <c r="AZ10" i="1"/>
  <c r="AQ11" i="1"/>
  <c r="AZ11" i="1"/>
  <c r="AQ12" i="1"/>
  <c r="AZ12" i="1"/>
  <c r="AQ13" i="1"/>
  <c r="AZ13" i="1"/>
  <c r="AQ14" i="1"/>
  <c r="AZ14" i="1"/>
  <c r="AQ15" i="1"/>
  <c r="AZ15" i="1"/>
  <c r="AQ16" i="1"/>
  <c r="AZ16" i="1"/>
  <c r="AQ17" i="1"/>
  <c r="AZ17" i="1"/>
  <c r="AQ18" i="1"/>
  <c r="AQ19" i="1"/>
  <c r="AZ19" i="1"/>
  <c r="AQ20" i="1"/>
  <c r="AZ20" i="1"/>
  <c r="AQ24" i="1"/>
  <c r="AZ24" i="1"/>
  <c r="AQ25" i="1"/>
  <c r="AZ25" i="1"/>
  <c r="AQ27" i="1"/>
  <c r="AZ27" i="1"/>
  <c r="AQ30" i="1"/>
  <c r="AZ30" i="1"/>
  <c r="AQ31" i="1"/>
  <c r="AZ31" i="1"/>
  <c r="AQ32" i="1"/>
  <c r="AQ34" i="1"/>
  <c r="AZ34" i="1"/>
  <c r="AQ37" i="1"/>
  <c r="AZ37" i="1"/>
  <c r="AQ38" i="1"/>
  <c r="AZ38" i="1"/>
  <c r="AQ39" i="1"/>
  <c r="AZ39" i="1"/>
  <c r="AQ40" i="1"/>
  <c r="AZ40" i="1"/>
  <c r="AZ42" i="1"/>
  <c r="AL10" i="1"/>
  <c r="AX10" i="1"/>
  <c r="AL11" i="1"/>
  <c r="AX11" i="1"/>
  <c r="AL12" i="1"/>
  <c r="AX12" i="1"/>
  <c r="AL13" i="1"/>
  <c r="AX13" i="1"/>
  <c r="AL14" i="1"/>
  <c r="AX14" i="1"/>
  <c r="AL15" i="1"/>
  <c r="AX15" i="1"/>
  <c r="AL16" i="1"/>
  <c r="AX16" i="1"/>
  <c r="AL17" i="1"/>
  <c r="AX17" i="1"/>
  <c r="AL18" i="1"/>
  <c r="AX18" i="1"/>
  <c r="AL19" i="1"/>
  <c r="AX19" i="1"/>
  <c r="AL20" i="1"/>
  <c r="AX20" i="1"/>
  <c r="AL21" i="1"/>
  <c r="AX21" i="1"/>
  <c r="AL22" i="1"/>
  <c r="AX22" i="1"/>
  <c r="AL23" i="1"/>
  <c r="AX23" i="1"/>
  <c r="AL24" i="1"/>
  <c r="AX24" i="1"/>
  <c r="AL25" i="1"/>
  <c r="AX25" i="1"/>
  <c r="AL26" i="1"/>
  <c r="AX26" i="1"/>
  <c r="AL27" i="1"/>
  <c r="AX27" i="1"/>
  <c r="AL28" i="1"/>
  <c r="AX28" i="1"/>
  <c r="AL29" i="1"/>
  <c r="AX29" i="1"/>
  <c r="AL30" i="1"/>
  <c r="AX30" i="1"/>
  <c r="AL31" i="1"/>
  <c r="AX31" i="1"/>
  <c r="AL32" i="1"/>
  <c r="AX32" i="1"/>
  <c r="AL33" i="1"/>
  <c r="AX33" i="1"/>
  <c r="AL34" i="1"/>
  <c r="AX34" i="1"/>
  <c r="AL35" i="1"/>
  <c r="AX35" i="1"/>
  <c r="AL36" i="1"/>
  <c r="AX36" i="1"/>
  <c r="AL37" i="1"/>
  <c r="AX37" i="1"/>
  <c r="AL38" i="1"/>
  <c r="AX38" i="1"/>
  <c r="AL39" i="1"/>
  <c r="AX39" i="1"/>
  <c r="AL40" i="1"/>
  <c r="AX40" i="1"/>
  <c r="AL41" i="1"/>
  <c r="AX41" i="1"/>
  <c r="AL42" i="1"/>
  <c r="AX42" i="1"/>
  <c r="AH43" i="1"/>
  <c r="AY43" i="1"/>
  <c r="AW42" i="1"/>
  <c r="BA42" i="1"/>
  <c r="AV43" i="1"/>
  <c r="AZ43" i="1"/>
  <c r="AZ32" i="1"/>
  <c r="AZ18" i="1"/>
  <c r="AY27" i="1"/>
  <c r="AY19" i="1"/>
  <c r="AY32" i="1"/>
</calcChain>
</file>

<file path=xl/sharedStrings.xml><?xml version="1.0" encoding="utf-8"?>
<sst xmlns="http://schemas.openxmlformats.org/spreadsheetml/2006/main" count="176" uniqueCount="148">
  <si>
    <t>m/z</t>
  </si>
  <si>
    <t>%Hx</t>
  </si>
  <si>
    <t>Δ Deuterons</t>
  </si>
  <si>
    <t>Comment</t>
  </si>
  <si>
    <t>#</t>
  </si>
  <si>
    <t>Peptide Sequence</t>
  </si>
  <si>
    <t xml:space="preserve">Peptide </t>
  </si>
  <si>
    <t>charge</t>
  </si>
  <si>
    <t>#H</t>
  </si>
  <si>
    <t xml:space="preserve">STSTVTLPETLL </t>
  </si>
  <si>
    <t>1: 1-12</t>
  </si>
  <si>
    <t xml:space="preserve"> 631.345</t>
  </si>
  <si>
    <t xml:space="preserve">FVSTLDGSL </t>
  </si>
  <si>
    <t>2: 13-21</t>
  </si>
  <si>
    <t xml:space="preserve"> 938.478</t>
  </si>
  <si>
    <t xml:space="preserve">HAVSKRTGSIKWTL </t>
  </si>
  <si>
    <t>3: 22-35</t>
  </si>
  <si>
    <t xml:space="preserve"> 396.730</t>
  </si>
  <si>
    <t xml:space="preserve">LPDPNDGSL </t>
  </si>
  <si>
    <t>5: 53-61</t>
  </si>
  <si>
    <t xml:space="preserve"> 927.435</t>
  </si>
  <si>
    <t xml:space="preserve">YTLGSKNNEGLTKLPFTIPEL </t>
  </si>
  <si>
    <t>6: 62-82</t>
  </si>
  <si>
    <t xml:space="preserve"> 779.087</t>
  </si>
  <si>
    <t xml:space="preserve">LTKLPFTIPEL </t>
  </si>
  <si>
    <t>7: 72-82</t>
  </si>
  <si>
    <t xml:space="preserve"> 636.380</t>
  </si>
  <si>
    <t xml:space="preserve">VQASPSRSSDGIL </t>
  </si>
  <si>
    <t>8: 83-95</t>
  </si>
  <si>
    <t xml:space="preserve">YMGKKQDIW </t>
  </si>
  <si>
    <t>9: 96-104</t>
  </si>
  <si>
    <t xml:space="preserve">YVIDLL </t>
  </si>
  <si>
    <t>10: 105-110</t>
  </si>
  <si>
    <t xml:space="preserve"> 735.424</t>
  </si>
  <si>
    <t xml:space="preserve">LTGEKQQTLSSA </t>
  </si>
  <si>
    <t>11: 110-121</t>
  </si>
  <si>
    <t xml:space="preserve"> 631.832</t>
  </si>
  <si>
    <t xml:space="preserve">ADSLSPSTSLL </t>
  </si>
  <si>
    <t>13: 123-133</t>
  </si>
  <si>
    <t xml:space="preserve">LYLGRTEYTITM </t>
  </si>
  <si>
    <t>14: 133-144</t>
  </si>
  <si>
    <t xml:space="preserve"> 730.874</t>
  </si>
  <si>
    <t xml:space="preserve">MYDTKTRE </t>
  </si>
  <si>
    <t>15: 144-151</t>
  </si>
  <si>
    <t xml:space="preserve"> 522.242</t>
  </si>
  <si>
    <t xml:space="preserve">LRWNATYF </t>
  </si>
  <si>
    <t>16: 152-159</t>
  </si>
  <si>
    <t xml:space="preserve"> 535.772</t>
  </si>
  <si>
    <t xml:space="preserve">AASLPEDDVD </t>
  </si>
  <si>
    <t>17: 162-171</t>
  </si>
  <si>
    <t>1031.447</t>
  </si>
  <si>
    <t xml:space="preserve">YKMSHFVSNGDGL </t>
  </si>
  <si>
    <t>18: 172-184</t>
  </si>
  <si>
    <t xml:space="preserve"> 727.837</t>
  </si>
  <si>
    <t xml:space="preserve">VVTVDSESGDVLW </t>
  </si>
  <si>
    <t>19: 185-197</t>
  </si>
  <si>
    <t xml:space="preserve"> 703.343</t>
  </si>
  <si>
    <t xml:space="preserve">WIQNYASPVVAF </t>
  </si>
  <si>
    <t>20: 197-208</t>
  </si>
  <si>
    <t xml:space="preserve"> 697.856</t>
  </si>
  <si>
    <t xml:space="preserve">YVWQREGL </t>
  </si>
  <si>
    <t>21: 209-216</t>
  </si>
  <si>
    <t xml:space="preserve">RKVMHINV </t>
  </si>
  <si>
    <t>22: 217-224</t>
  </si>
  <si>
    <t xml:space="preserve">LRYLTF </t>
  </si>
  <si>
    <t>24: 229-234</t>
  </si>
  <si>
    <t xml:space="preserve"> 406.735</t>
  </si>
  <si>
    <t xml:space="preserve">MSGEVGRITKWKYPFPKETEA </t>
  </si>
  <si>
    <t>25: 235-255</t>
  </si>
  <si>
    <t xml:space="preserve">KSKLTPTL </t>
  </si>
  <si>
    <t>26: 256-263</t>
  </si>
  <si>
    <t xml:space="preserve">YVGKYSTSL </t>
  </si>
  <si>
    <t>27: 264-272</t>
  </si>
  <si>
    <t xml:space="preserve">YASPSM </t>
  </si>
  <si>
    <t>28: 273-278</t>
  </si>
  <si>
    <t xml:space="preserve">VHEGVAVVPRGSTL </t>
  </si>
  <si>
    <t>29: 279-292</t>
  </si>
  <si>
    <t xml:space="preserve">PLLEGPQTDGVTIGDKGES </t>
  </si>
  <si>
    <t>30: 293-311</t>
  </si>
  <si>
    <t xml:space="preserve">VKFDPGLKSKNKLNYLRN </t>
  </si>
  <si>
    <t>31: 319-336</t>
  </si>
  <si>
    <t xml:space="preserve"> 534.307</t>
  </si>
  <si>
    <t xml:space="preserve">IGHHETPLSASTKM </t>
  </si>
  <si>
    <t xml:space="preserve"> 503.588</t>
  </si>
  <si>
    <t xml:space="preserve">LERFPNNLPKHRENVIPADSEKKSFE </t>
  </si>
  <si>
    <t xml:space="preserve"> 516.606</t>
  </si>
  <si>
    <t xml:space="preserve">VDQTSENAPTTVSRD </t>
  </si>
  <si>
    <t xml:space="preserve"> 810.376</t>
  </si>
  <si>
    <t xml:space="preserve">VDQTSENAPTTVSRDVEEKPAHAPARPEAPVDSM </t>
  </si>
  <si>
    <t xml:space="preserve"> 727.149</t>
  </si>
  <si>
    <t xml:space="preserve">VEEKPAHAPARPEAPVDSML </t>
  </si>
  <si>
    <t xml:space="preserve"> 536.774</t>
  </si>
  <si>
    <t>1</t>
  </si>
  <si>
    <t>14/12/18</t>
  </si>
  <si>
    <t>Average</t>
  </si>
  <si>
    <t>Error</t>
  </si>
  <si>
    <t>Deuterons</t>
  </si>
  <si>
    <t>wt</t>
  </si>
  <si>
    <t>ex IRE1 wt 30s</t>
  </si>
  <si>
    <t>ex IRE1 wt 300s</t>
  </si>
  <si>
    <t xml:space="preserve">LLIGHHETPLSA </t>
  </si>
  <si>
    <t>32: 339-350</t>
  </si>
  <si>
    <t>33: 341-354</t>
  </si>
  <si>
    <t>34: 355-380</t>
  </si>
  <si>
    <t>35: 386-400</t>
  </si>
  <si>
    <t>36: 386-419</t>
  </si>
  <si>
    <t>37: 401-420</t>
  </si>
  <si>
    <t xml:space="preserve"> 644.354</t>
  </si>
  <si>
    <t>24-36</t>
  </si>
  <si>
    <t>37-45</t>
  </si>
  <si>
    <t>46-59</t>
  </si>
  <si>
    <t>77-85</t>
  </si>
  <si>
    <t>86-106</t>
  </si>
  <si>
    <t>96-106</t>
  </si>
  <si>
    <t>107-119</t>
  </si>
  <si>
    <t>120-128</t>
  </si>
  <si>
    <t>130-134</t>
  </si>
  <si>
    <t>134-145</t>
  </si>
  <si>
    <t>147-157</t>
  </si>
  <si>
    <t>157-168</t>
  </si>
  <si>
    <t>168-175</t>
  </si>
  <si>
    <t>176-183</t>
  </si>
  <si>
    <t>186-195</t>
  </si>
  <si>
    <t>196-208</t>
  </si>
  <si>
    <t>209-221</t>
  </si>
  <si>
    <t>221-232</t>
  </si>
  <si>
    <t>233-240</t>
  </si>
  <si>
    <t>241-248</t>
  </si>
  <si>
    <t>253-258</t>
  </si>
  <si>
    <t>259-279</t>
  </si>
  <si>
    <t>280-287</t>
  </si>
  <si>
    <t>288-296</t>
  </si>
  <si>
    <t>297-302</t>
  </si>
  <si>
    <t>303-316</t>
  </si>
  <si>
    <t>317-335</t>
  </si>
  <si>
    <t>343-360</t>
  </si>
  <si>
    <t>363-374</t>
  </si>
  <si>
    <t>365-378</t>
  </si>
  <si>
    <t>379-404</t>
  </si>
  <si>
    <t>410-424</t>
  </si>
  <si>
    <t>410-443</t>
  </si>
  <si>
    <t>425-444</t>
  </si>
  <si>
    <t>ex IRE1 dd 30s</t>
  </si>
  <si>
    <t>ex IRE1 dd 300s</t>
  </si>
  <si>
    <t>17/02/19</t>
  </si>
  <si>
    <t>20.02.2019</t>
  </si>
  <si>
    <t>IRE1 wt vs. IRE1 ∆∆</t>
  </si>
  <si>
    <t>∆∆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</si>
</sst>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7"/>
      <name val="Arial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5" fillId="0" borderId="0"/>
  </cellStyleXfs>
  <cellXfs count="12">
    <xf numFmtId="0" fontId="0" fillId="0" borderId="0" xfId="0"/>
    <xf numFmtId="0" fontId="2" fillId="2" borderId="0" xfId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4" borderId="0" xfId="3" applyAlignment="1">
      <alignment horizontal="center"/>
    </xf>
    <xf numFmtId="0" fontId="3" fillId="5" borderId="0" xfId="4" applyAlignment="1">
      <alignment horizontal="center"/>
    </xf>
    <xf numFmtId="0" fontId="3" fillId="3" borderId="0" xfId="2"/>
    <xf numFmtId="0" fontId="4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6">
    <cellStyle name="40% - Accent1" xfId="3" builtinId="31"/>
    <cellStyle name="60% - Accent1" xfId="4" builtinId="32"/>
    <cellStyle name="Accent1" xfId="2" builtinId="29"/>
    <cellStyle name="Good" xfId="1" builtinId="26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3"/>
  <sheetViews>
    <sheetView tabSelected="1" zoomScale="81" zoomScaleNormal="81" zoomScalePageLayoutView="81" workbookViewId="0">
      <selection activeCell="J30" sqref="A30:XFD30"/>
    </sheetView>
  </sheetViews>
  <sheetFormatPr baseColWidth="10" defaultRowHeight="14" x14ac:dyDescent="0"/>
  <sheetData>
    <row r="1" spans="1:53">
      <c r="A1" s="1" t="s">
        <v>146</v>
      </c>
    </row>
    <row r="3" spans="1:53">
      <c r="C3" t="s">
        <v>97</v>
      </c>
      <c r="G3" t="s">
        <v>147</v>
      </c>
    </row>
    <row r="4" spans="1:53">
      <c r="B4">
        <v>1</v>
      </c>
      <c r="C4" s="3" t="s">
        <v>93</v>
      </c>
      <c r="G4" s="2" t="s">
        <v>92</v>
      </c>
      <c r="H4" s="4">
        <v>43467</v>
      </c>
    </row>
    <row r="5" spans="1:53">
      <c r="B5">
        <v>2</v>
      </c>
      <c r="C5" s="4">
        <v>43678</v>
      </c>
      <c r="G5">
        <v>2</v>
      </c>
      <c r="H5" s="4" t="s">
        <v>144</v>
      </c>
    </row>
    <row r="6" spans="1:53">
      <c r="B6">
        <v>3</v>
      </c>
      <c r="C6" s="4">
        <v>43770</v>
      </c>
      <c r="G6">
        <v>3</v>
      </c>
      <c r="H6" s="4" t="s">
        <v>145</v>
      </c>
    </row>
    <row r="7" spans="1:53">
      <c r="J7" s="5" t="s">
        <v>1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 t="s">
        <v>96</v>
      </c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7" t="s">
        <v>2</v>
      </c>
      <c r="AY7" s="7"/>
      <c r="AZ7" s="7"/>
      <c r="BA7" s="7"/>
    </row>
    <row r="8" spans="1:53">
      <c r="J8" s="10" t="s">
        <v>98</v>
      </c>
      <c r="K8" s="10"/>
      <c r="L8" s="10"/>
      <c r="M8" s="10"/>
      <c r="N8" s="10"/>
      <c r="O8" s="10" t="s">
        <v>142</v>
      </c>
      <c r="P8" s="10"/>
      <c r="Q8" s="10"/>
      <c r="R8" s="10"/>
      <c r="S8" s="10"/>
      <c r="T8" s="10" t="s">
        <v>99</v>
      </c>
      <c r="U8" s="10"/>
      <c r="V8" s="10"/>
      <c r="W8" s="10"/>
      <c r="X8" s="10"/>
      <c r="Y8" s="10" t="s">
        <v>143</v>
      </c>
      <c r="Z8" s="10"/>
      <c r="AA8" s="10"/>
      <c r="AB8" s="10"/>
      <c r="AC8" s="10"/>
      <c r="AD8" s="10" t="s">
        <v>98</v>
      </c>
      <c r="AE8" s="10"/>
      <c r="AF8" s="10"/>
      <c r="AG8" s="10"/>
      <c r="AH8" s="10"/>
      <c r="AI8" s="10" t="s">
        <v>142</v>
      </c>
      <c r="AJ8" s="10"/>
      <c r="AK8" s="10"/>
      <c r="AL8" s="10"/>
      <c r="AM8" s="10"/>
      <c r="AN8" s="10" t="s">
        <v>99</v>
      </c>
      <c r="AO8" s="10"/>
      <c r="AP8" s="10"/>
      <c r="AQ8" s="10"/>
      <c r="AR8" s="10"/>
      <c r="AS8" s="10" t="s">
        <v>143</v>
      </c>
      <c r="AT8" s="10"/>
      <c r="AU8" s="10"/>
      <c r="AV8" s="10"/>
      <c r="AW8" s="10"/>
      <c r="AX8" s="10" t="s">
        <v>142</v>
      </c>
      <c r="AY8" s="10"/>
      <c r="AZ8" s="10" t="s">
        <v>143</v>
      </c>
      <c r="BA8" s="10"/>
    </row>
    <row r="9" spans="1:53">
      <c r="C9" s="8" t="s">
        <v>3</v>
      </c>
      <c r="D9" s="8" t="s">
        <v>4</v>
      </c>
      <c r="E9" s="8" t="s">
        <v>5</v>
      </c>
      <c r="F9" s="8" t="s">
        <v>6</v>
      </c>
      <c r="G9" s="8" t="s">
        <v>0</v>
      </c>
      <c r="H9" s="8" t="s">
        <v>7</v>
      </c>
      <c r="I9" s="8" t="s">
        <v>8</v>
      </c>
      <c r="J9" s="8">
        <v>1</v>
      </c>
      <c r="K9" s="8">
        <v>2</v>
      </c>
      <c r="L9" s="8">
        <v>3</v>
      </c>
      <c r="M9" s="8" t="s">
        <v>94</v>
      </c>
      <c r="N9" s="8" t="s">
        <v>95</v>
      </c>
      <c r="O9" s="8">
        <v>1</v>
      </c>
      <c r="P9" s="8">
        <v>2</v>
      </c>
      <c r="Q9" s="8">
        <v>3</v>
      </c>
      <c r="R9" s="8" t="s">
        <v>94</v>
      </c>
      <c r="S9" s="8" t="s">
        <v>95</v>
      </c>
      <c r="T9" s="8">
        <v>1</v>
      </c>
      <c r="U9" s="8">
        <v>2</v>
      </c>
      <c r="V9" s="8">
        <v>3</v>
      </c>
      <c r="W9" s="8" t="s">
        <v>94</v>
      </c>
      <c r="X9" s="8" t="s">
        <v>95</v>
      </c>
      <c r="Y9" s="8">
        <v>1</v>
      </c>
      <c r="Z9" s="8">
        <v>2</v>
      </c>
      <c r="AA9" s="8">
        <v>3</v>
      </c>
      <c r="AB9" s="8" t="s">
        <v>94</v>
      </c>
      <c r="AC9" s="8" t="s">
        <v>95</v>
      </c>
      <c r="AD9" s="8">
        <v>1</v>
      </c>
      <c r="AE9" s="8">
        <v>2</v>
      </c>
      <c r="AF9" s="8">
        <v>3</v>
      </c>
      <c r="AG9" s="8" t="s">
        <v>94</v>
      </c>
      <c r="AH9" s="8" t="s">
        <v>95</v>
      </c>
      <c r="AI9" s="8">
        <v>1</v>
      </c>
      <c r="AJ9" s="8">
        <v>2</v>
      </c>
      <c r="AK9" s="8">
        <v>3</v>
      </c>
      <c r="AL9" s="8" t="s">
        <v>94</v>
      </c>
      <c r="AM9" s="8" t="s">
        <v>95</v>
      </c>
      <c r="AN9" s="8">
        <v>1</v>
      </c>
      <c r="AO9" s="8">
        <v>2</v>
      </c>
      <c r="AP9" s="8">
        <v>3</v>
      </c>
      <c r="AQ9" s="8" t="s">
        <v>94</v>
      </c>
      <c r="AR9" s="8" t="s">
        <v>95</v>
      </c>
      <c r="AS9" s="8">
        <v>1</v>
      </c>
      <c r="AT9" s="8">
        <v>2</v>
      </c>
      <c r="AU9" s="8">
        <v>3</v>
      </c>
      <c r="AV9" s="8" t="s">
        <v>94</v>
      </c>
      <c r="AW9" s="8" t="s">
        <v>95</v>
      </c>
      <c r="AX9" s="8" t="s">
        <v>94</v>
      </c>
      <c r="AY9" s="8" t="s">
        <v>95</v>
      </c>
      <c r="AZ9" s="8" t="s">
        <v>94</v>
      </c>
      <c r="BA9" s="8" t="s">
        <v>95</v>
      </c>
    </row>
    <row r="10" spans="1:53">
      <c r="D10">
        <v>1</v>
      </c>
      <c r="E10" t="s">
        <v>9</v>
      </c>
      <c r="F10" t="s">
        <v>10</v>
      </c>
      <c r="G10" t="s">
        <v>11</v>
      </c>
      <c r="H10">
        <v>2</v>
      </c>
      <c r="I10">
        <v>10</v>
      </c>
      <c r="J10">
        <v>0.86483449145538616</v>
      </c>
      <c r="K10">
        <v>0.86429454678758455</v>
      </c>
      <c r="L10">
        <v>0.86473198386248729</v>
      </c>
      <c r="M10">
        <f>AVERAGE(J10:L10)</f>
        <v>0.86462034070181926</v>
      </c>
      <c r="N10">
        <f>_xlfn.STDEV.P(J10:L10)/SQRT(3)</f>
        <v>1.3518153026767366E-4</v>
      </c>
      <c r="O10">
        <v>0.87247054964536397</v>
      </c>
      <c r="P10">
        <v>0.89312181347788755</v>
      </c>
      <c r="Q10">
        <v>0.8790798351111978</v>
      </c>
      <c r="R10">
        <f>AVERAGE(O10:Q10)</f>
        <v>0.88155739941148303</v>
      </c>
      <c r="S10">
        <f>_xlfn.STDEV.P(O10:Q10)/SQRT(3)</f>
        <v>4.9715282272972568E-3</v>
      </c>
      <c r="T10">
        <v>0.91713767864450169</v>
      </c>
      <c r="U10">
        <v>0.91544316913415091</v>
      </c>
      <c r="V10">
        <v>0.91622559201601195</v>
      </c>
      <c r="W10">
        <f>AVERAGE(T10:V10)</f>
        <v>0.91626881326488829</v>
      </c>
      <c r="X10">
        <f>_xlfn.STDEV.P(T10:V10)/SQRT(3)</f>
        <v>3.9978929934907792E-4</v>
      </c>
      <c r="Y10">
        <v>0.91255104897411154</v>
      </c>
      <c r="Z10">
        <v>0.92637304289215971</v>
      </c>
      <c r="AA10">
        <v>0.91539391526691061</v>
      </c>
      <c r="AB10">
        <f>AVERAGE(Y10:AA10)</f>
        <v>0.91810600237772721</v>
      </c>
      <c r="AC10">
        <f>_xlfn.STDEV.P(Y10:AA10)/SQRT(3)</f>
        <v>3.4408797757464306E-3</v>
      </c>
      <c r="AD10">
        <f t="shared" ref="AD10:AD43" si="0">J10*I10</f>
        <v>8.6483449145538618</v>
      </c>
      <c r="AE10">
        <f t="shared" ref="AE10:AE43" si="1">K10*I10</f>
        <v>8.6429454678758457</v>
      </c>
      <c r="AF10">
        <f t="shared" ref="AF10:AF43" si="2">L10*I10</f>
        <v>8.6473198386248722</v>
      </c>
      <c r="AG10">
        <f>AVERAGE(AD10:AF10)</f>
        <v>8.6462034070181932</v>
      </c>
      <c r="AH10">
        <f>_xlfn.STDEV.P(AD10:AF10)/SQRT(3)</f>
        <v>1.3518153026766549E-3</v>
      </c>
      <c r="AI10">
        <f t="shared" ref="AI10:AI43" si="3">O10*I10</f>
        <v>8.7247054964536392</v>
      </c>
      <c r="AJ10">
        <f t="shared" ref="AJ10:AJ43" si="4">P10*I10</f>
        <v>8.9312181347788755</v>
      </c>
      <c r="AK10">
        <f t="shared" ref="AK10:AK43" si="5">Q10*I10</f>
        <v>8.7907983511119774</v>
      </c>
      <c r="AL10">
        <f>AVERAGE(AI10:AK10)</f>
        <v>8.8155739941148301</v>
      </c>
      <c r="AM10">
        <f>_xlfn.STDEV.P(AI10:AK10)/SQRT(3)</f>
        <v>4.9715282272972693E-2</v>
      </c>
      <c r="AN10">
        <f t="shared" ref="AN10:AN43" si="6">T10*I10</f>
        <v>9.1713767864450162</v>
      </c>
      <c r="AO10">
        <f t="shared" ref="AO10:AO43" si="7">U10*I10</f>
        <v>9.1544316913415091</v>
      </c>
      <c r="AP10">
        <f t="shared" ref="AP10:AP43" si="8">V10*I10</f>
        <v>9.1622559201601188</v>
      </c>
      <c r="AQ10">
        <f>AVERAGE(AN10:AP10)</f>
        <v>9.1626881326488814</v>
      </c>
      <c r="AR10">
        <f>_xlfn.STDEV.P(AN10:AP10)/SQRT(3)</f>
        <v>3.997892993490626E-3</v>
      </c>
      <c r="AS10">
        <f t="shared" ref="AS10:AS43" si="9">Y10*I10</f>
        <v>9.1255104897411154</v>
      </c>
      <c r="AT10">
        <f t="shared" ref="AT10:AT43" si="10">Z10*I10</f>
        <v>9.2637304289215976</v>
      </c>
      <c r="AU10">
        <f t="shared" ref="AU10:AU43" si="11">AA10*I10</f>
        <v>9.153939152669107</v>
      </c>
      <c r="AV10">
        <f>AVERAGE(AS10:AU10)</f>
        <v>9.1810600237772739</v>
      </c>
      <c r="AW10">
        <f>_xlfn.STDEV.P(AS10:AU10)/SQRT(3)</f>
        <v>3.4408797757464346E-2</v>
      </c>
      <c r="AX10">
        <f t="shared" ref="AX10:AX43" si="12">AL10-AG10</f>
        <v>0.16937058709663688</v>
      </c>
      <c r="AY10">
        <f t="shared" ref="AY10:AY43" si="13">SQRT((AH10)^2+(AM10)^2)</f>
        <v>4.9733657578081902E-2</v>
      </c>
      <c r="AZ10">
        <f t="shared" ref="AZ10:AZ43" si="14">AV10-AQ10</f>
        <v>1.8371891128392548E-2</v>
      </c>
      <c r="BA10">
        <f t="shared" ref="BA10:BA43" si="15">SQRT((AR10)^2+(AW10)^2)</f>
        <v>3.4640272970943589E-2</v>
      </c>
    </row>
    <row r="11" spans="1:53">
      <c r="D11">
        <v>2</v>
      </c>
      <c r="E11" t="s">
        <v>12</v>
      </c>
      <c r="F11" t="s">
        <v>13</v>
      </c>
      <c r="G11" t="s">
        <v>14</v>
      </c>
      <c r="H11">
        <v>1</v>
      </c>
      <c r="I11">
        <v>8</v>
      </c>
      <c r="J11">
        <v>0.13777855548586543</v>
      </c>
      <c r="K11">
        <v>0.15091935055695616</v>
      </c>
      <c r="L11">
        <v>0.13023496548965771</v>
      </c>
      <c r="M11">
        <f t="shared" ref="M11:M43" si="16">AVERAGE(J11:L11)</f>
        <v>0.13964429051082641</v>
      </c>
      <c r="N11">
        <f t="shared" ref="N11:N43" si="17">_xlfn.STDEV.P(J11:L11)/SQRT(3)</f>
        <v>4.9344969751647302E-3</v>
      </c>
      <c r="O11">
        <v>0.14925305485925755</v>
      </c>
      <c r="P11">
        <v>0.17558292857776667</v>
      </c>
      <c r="Q11">
        <v>0.14532589319194211</v>
      </c>
      <c r="R11">
        <f t="shared" ref="R11:R43" si="18">AVERAGE(O11:Q11)</f>
        <v>0.1567206255429888</v>
      </c>
      <c r="S11">
        <f t="shared" ref="S11:S43" si="19">_xlfn.STDEV.P(O11:Q11)/SQRT(3)</f>
        <v>7.7559368876314698E-3</v>
      </c>
      <c r="T11">
        <v>0.27393131943207355</v>
      </c>
      <c r="U11">
        <v>0.28011458230650893</v>
      </c>
      <c r="V11">
        <v>0.27045309862176442</v>
      </c>
      <c r="W11">
        <f t="shared" ref="W11:W43" si="20">AVERAGE(T11:V11)</f>
        <v>0.27483300012011563</v>
      </c>
      <c r="X11">
        <f t="shared" ref="X11:X43" si="21">_xlfn.STDEV.P(T11:V11)/SQRT(3)</f>
        <v>2.3067937245852795E-3</v>
      </c>
      <c r="Y11">
        <v>0.28156196781691406</v>
      </c>
      <c r="Z11">
        <v>0.31048548457920561</v>
      </c>
      <c r="AA11">
        <v>0.28604453748862291</v>
      </c>
      <c r="AB11">
        <f t="shared" ref="AB11:AB43" si="22">AVERAGE(Y11:AA11)</f>
        <v>0.29269732996158088</v>
      </c>
      <c r="AC11">
        <f t="shared" ref="AC11:AC43" si="23">_xlfn.STDEV.P(Y11:AA11)/SQRT(3)</f>
        <v>7.338440513121821E-3</v>
      </c>
      <c r="AD11">
        <f t="shared" si="0"/>
        <v>1.1022284438869234</v>
      </c>
      <c r="AE11">
        <f t="shared" si="1"/>
        <v>1.2073548044556492</v>
      </c>
      <c r="AF11">
        <f t="shared" si="2"/>
        <v>1.0418797239172617</v>
      </c>
      <c r="AG11">
        <f t="shared" ref="AG11:AG43" si="24">AVERAGE(AD11:AF11)</f>
        <v>1.1171543240866113</v>
      </c>
      <c r="AH11">
        <f t="shared" ref="AH11:AH43" si="25">_xlfn.STDEV.P(AD11:AF11)/SQRT(3)</f>
        <v>3.9475975801317842E-2</v>
      </c>
      <c r="AI11">
        <f t="shared" si="3"/>
        <v>1.1940244388740604</v>
      </c>
      <c r="AJ11">
        <f t="shared" si="4"/>
        <v>1.4046634286221333</v>
      </c>
      <c r="AK11">
        <f t="shared" si="5"/>
        <v>1.1626071455355369</v>
      </c>
      <c r="AL11">
        <f t="shared" ref="AL11:AL43" si="26">AVERAGE(AI11:AK11)</f>
        <v>1.2537650043439104</v>
      </c>
      <c r="AM11">
        <f t="shared" ref="AM11:AM43" si="27">_xlfn.STDEV.P(AI11:AK11)/SQRT(3)</f>
        <v>6.2047495101051758E-2</v>
      </c>
      <c r="AN11">
        <f t="shared" si="6"/>
        <v>2.1914505554565884</v>
      </c>
      <c r="AO11">
        <f t="shared" si="7"/>
        <v>2.2409166584520714</v>
      </c>
      <c r="AP11">
        <f t="shared" si="8"/>
        <v>2.1636247889741154</v>
      </c>
      <c r="AQ11">
        <f t="shared" ref="AQ11:AQ43" si="28">AVERAGE(AN11:AP11)</f>
        <v>2.1986640009609251</v>
      </c>
      <c r="AR11">
        <f t="shared" ref="AR11:AR43" si="29">_xlfn.STDEV.P(AN11:AP11)/SQRT(3)</f>
        <v>1.8454349796682236E-2</v>
      </c>
      <c r="AS11">
        <f t="shared" si="9"/>
        <v>2.2524957425353125</v>
      </c>
      <c r="AT11">
        <f t="shared" si="10"/>
        <v>2.4838838766336448</v>
      </c>
      <c r="AU11">
        <f t="shared" si="11"/>
        <v>2.2883562999089833</v>
      </c>
      <c r="AV11">
        <f t="shared" ref="AV11:AV43" si="30">AVERAGE(AS11:AU11)</f>
        <v>2.341578639692647</v>
      </c>
      <c r="AW11">
        <f t="shared" ref="AW11:AW43" si="31">_xlfn.STDEV.P(AS11:AU11)/SQRT(3)</f>
        <v>5.8707524104974568E-2</v>
      </c>
      <c r="AX11">
        <f t="shared" si="12"/>
        <v>0.13661068025729906</v>
      </c>
      <c r="AY11">
        <f t="shared" si="13"/>
        <v>7.354076633936632E-2</v>
      </c>
      <c r="AZ11">
        <f t="shared" si="14"/>
        <v>0.14291463873172194</v>
      </c>
      <c r="BA11">
        <f t="shared" si="15"/>
        <v>6.1539714111738246E-2</v>
      </c>
    </row>
    <row r="12" spans="1:53">
      <c r="D12">
        <v>3</v>
      </c>
      <c r="E12" t="s">
        <v>15</v>
      </c>
      <c r="F12" t="s">
        <v>16</v>
      </c>
      <c r="G12" t="s">
        <v>17</v>
      </c>
      <c r="H12">
        <v>4</v>
      </c>
      <c r="I12">
        <v>13</v>
      </c>
      <c r="J12">
        <v>0.44545724119683916</v>
      </c>
      <c r="K12">
        <v>0.45017160795045752</v>
      </c>
      <c r="L12">
        <v>0.44090080319910663</v>
      </c>
      <c r="M12">
        <f t="shared" si="16"/>
        <v>0.44550988411546771</v>
      </c>
      <c r="N12">
        <f t="shared" si="17"/>
        <v>2.1852553190304471E-3</v>
      </c>
      <c r="O12">
        <v>0.45137501298401395</v>
      </c>
      <c r="P12">
        <v>0.44741134842807762</v>
      </c>
      <c r="Q12">
        <v>0.46033194118808057</v>
      </c>
      <c r="R12">
        <f t="shared" si="18"/>
        <v>0.45303943420005738</v>
      </c>
      <c r="S12">
        <f t="shared" si="19"/>
        <v>3.1202974504140482E-3</v>
      </c>
      <c r="T12">
        <v>0.45448051341932194</v>
      </c>
      <c r="U12">
        <v>0.45631183419080723</v>
      </c>
      <c r="V12">
        <v>0.45512504771838252</v>
      </c>
      <c r="W12">
        <f t="shared" si="20"/>
        <v>0.45530579844283725</v>
      </c>
      <c r="X12">
        <f t="shared" si="21"/>
        <v>4.3790842784804165E-4</v>
      </c>
      <c r="Y12">
        <v>0.4623079205885266</v>
      </c>
      <c r="Z12">
        <v>0.45824357493859147</v>
      </c>
      <c r="AA12">
        <v>0.46463064446047131</v>
      </c>
      <c r="AB12">
        <f t="shared" si="22"/>
        <v>0.46172737999586316</v>
      </c>
      <c r="AC12">
        <f t="shared" si="23"/>
        <v>1.5239885391905848E-3</v>
      </c>
      <c r="AD12">
        <f t="shared" si="0"/>
        <v>5.7909441355589095</v>
      </c>
      <c r="AE12">
        <f t="shared" si="1"/>
        <v>5.8522309033559479</v>
      </c>
      <c r="AF12">
        <f t="shared" si="2"/>
        <v>5.7317104415883859</v>
      </c>
      <c r="AG12">
        <f t="shared" si="24"/>
        <v>5.791628493501082</v>
      </c>
      <c r="AH12">
        <f t="shared" si="25"/>
        <v>2.8408319147395885E-2</v>
      </c>
      <c r="AI12">
        <f t="shared" si="3"/>
        <v>5.8678751687921817</v>
      </c>
      <c r="AJ12">
        <f t="shared" si="4"/>
        <v>5.8163475295650091</v>
      </c>
      <c r="AK12">
        <f t="shared" si="5"/>
        <v>5.9843152354450471</v>
      </c>
      <c r="AL12">
        <f t="shared" si="26"/>
        <v>5.889512644600746</v>
      </c>
      <c r="AM12">
        <f t="shared" si="27"/>
        <v>4.0563866855382477E-2</v>
      </c>
      <c r="AN12">
        <f t="shared" si="6"/>
        <v>5.9082466744511848</v>
      </c>
      <c r="AO12">
        <f t="shared" si="7"/>
        <v>5.9320538444804942</v>
      </c>
      <c r="AP12">
        <f t="shared" si="8"/>
        <v>5.9166256203389729</v>
      </c>
      <c r="AQ12">
        <f t="shared" si="28"/>
        <v>5.9189753797568843</v>
      </c>
      <c r="AR12">
        <f t="shared" si="29"/>
        <v>5.6928095620246873E-3</v>
      </c>
      <c r="AS12">
        <f t="shared" si="9"/>
        <v>6.0100029676508457</v>
      </c>
      <c r="AT12">
        <f t="shared" si="10"/>
        <v>5.9571664742016894</v>
      </c>
      <c r="AU12">
        <f t="shared" si="11"/>
        <v>6.040198377986127</v>
      </c>
      <c r="AV12">
        <f t="shared" si="30"/>
        <v>6.0024559399462207</v>
      </c>
      <c r="AW12">
        <f t="shared" si="31"/>
        <v>1.9811851009477511E-2</v>
      </c>
      <c r="AX12">
        <f t="shared" si="12"/>
        <v>9.7884151099663974E-2</v>
      </c>
      <c r="AY12">
        <f t="shared" si="13"/>
        <v>4.9522317100893984E-2</v>
      </c>
      <c r="AZ12">
        <f t="shared" si="14"/>
        <v>8.3480560189336472E-2</v>
      </c>
      <c r="BA12">
        <f t="shared" si="15"/>
        <v>2.0613527624625892E-2</v>
      </c>
    </row>
    <row r="13" spans="1:53">
      <c r="D13">
        <v>5</v>
      </c>
      <c r="E13" t="s">
        <v>18</v>
      </c>
      <c r="F13" t="s">
        <v>19</v>
      </c>
      <c r="G13" t="s">
        <v>20</v>
      </c>
      <c r="H13">
        <v>1</v>
      </c>
      <c r="I13">
        <v>6</v>
      </c>
      <c r="J13">
        <v>9.5282079764046484E-2</v>
      </c>
      <c r="K13">
        <v>9.8246523041629757E-2</v>
      </c>
      <c r="L13">
        <v>9.4721137616915696E-2</v>
      </c>
      <c r="M13">
        <f t="shared" si="16"/>
        <v>9.6083246807530651E-2</v>
      </c>
      <c r="N13">
        <f t="shared" si="17"/>
        <v>8.9299584071078782E-4</v>
      </c>
      <c r="O13">
        <v>0.11310671690220164</v>
      </c>
      <c r="P13">
        <v>9.9197816435381156E-2</v>
      </c>
      <c r="Q13">
        <v>9.8497412473616638E-2</v>
      </c>
      <c r="R13">
        <f t="shared" si="18"/>
        <v>0.10360064860373315</v>
      </c>
      <c r="S13">
        <f t="shared" si="19"/>
        <v>3.8843458565196074E-3</v>
      </c>
      <c r="T13">
        <v>0.19734220260721758</v>
      </c>
      <c r="U13">
        <v>0.19612602813064536</v>
      </c>
      <c r="V13">
        <v>0.19995970313292996</v>
      </c>
      <c r="W13">
        <f t="shared" si="20"/>
        <v>0.19780931129026433</v>
      </c>
      <c r="X13">
        <f t="shared" si="21"/>
        <v>9.2350887586647079E-4</v>
      </c>
      <c r="Y13">
        <v>0.2213207921589338</v>
      </c>
      <c r="Z13">
        <v>0.20339640550205565</v>
      </c>
      <c r="AA13">
        <v>0.20177401248220386</v>
      </c>
      <c r="AB13">
        <f t="shared" si="22"/>
        <v>0.20883040338106443</v>
      </c>
      <c r="AC13">
        <f t="shared" si="23"/>
        <v>5.1134984468009254E-3</v>
      </c>
      <c r="AD13">
        <f t="shared" si="0"/>
        <v>0.57169247858427896</v>
      </c>
      <c r="AE13">
        <f t="shared" si="1"/>
        <v>0.5894791382497786</v>
      </c>
      <c r="AF13">
        <f t="shared" si="2"/>
        <v>0.56832682570149418</v>
      </c>
      <c r="AG13">
        <f t="shared" si="24"/>
        <v>0.57649948084518388</v>
      </c>
      <c r="AH13">
        <f t="shared" si="25"/>
        <v>5.3579750442647369E-3</v>
      </c>
      <c r="AI13">
        <f t="shared" si="3"/>
        <v>0.67864030141320986</v>
      </c>
      <c r="AJ13">
        <f t="shared" si="4"/>
        <v>0.59518689861228691</v>
      </c>
      <c r="AK13">
        <f t="shared" si="5"/>
        <v>0.5909844748416998</v>
      </c>
      <c r="AL13">
        <f t="shared" si="26"/>
        <v>0.62160389162239893</v>
      </c>
      <c r="AM13">
        <f t="shared" si="27"/>
        <v>2.3306075139117654E-2</v>
      </c>
      <c r="AN13">
        <f t="shared" si="6"/>
        <v>1.1840532156433055</v>
      </c>
      <c r="AO13">
        <f t="shared" si="7"/>
        <v>1.1767561687838721</v>
      </c>
      <c r="AP13">
        <f t="shared" si="8"/>
        <v>1.1997582187975797</v>
      </c>
      <c r="AQ13">
        <f t="shared" si="28"/>
        <v>1.1868558677415859</v>
      </c>
      <c r="AR13">
        <f t="shared" si="29"/>
        <v>5.5410532551988219E-3</v>
      </c>
      <c r="AS13">
        <f t="shared" si="9"/>
        <v>1.3279247529536029</v>
      </c>
      <c r="AT13">
        <f t="shared" si="10"/>
        <v>1.220378433012334</v>
      </c>
      <c r="AU13">
        <f t="shared" si="11"/>
        <v>1.2106440748932232</v>
      </c>
      <c r="AV13">
        <f t="shared" si="30"/>
        <v>1.2529824202863866</v>
      </c>
      <c r="AW13">
        <f t="shared" si="31"/>
        <v>3.0680990680805566E-2</v>
      </c>
      <c r="AX13">
        <f t="shared" si="12"/>
        <v>4.5104410777215054E-2</v>
      </c>
      <c r="AY13">
        <f t="shared" si="13"/>
        <v>2.3914034267876291E-2</v>
      </c>
      <c r="AZ13">
        <f t="shared" si="14"/>
        <v>6.612655254480071E-2</v>
      </c>
      <c r="BA13">
        <f t="shared" si="15"/>
        <v>3.1177338891134172E-2</v>
      </c>
    </row>
    <row r="14" spans="1:53">
      <c r="D14">
        <v>6</v>
      </c>
      <c r="E14" t="s">
        <v>21</v>
      </c>
      <c r="F14" t="s">
        <v>22</v>
      </c>
      <c r="G14" t="s">
        <v>23</v>
      </c>
      <c r="H14">
        <v>3</v>
      </c>
      <c r="I14">
        <v>19</v>
      </c>
      <c r="J14">
        <v>0.48308435479207912</v>
      </c>
      <c r="K14">
        <v>0.49388557826986995</v>
      </c>
      <c r="L14">
        <v>0.48617373264035363</v>
      </c>
      <c r="M14">
        <f t="shared" si="16"/>
        <v>0.4877145552341009</v>
      </c>
      <c r="N14">
        <f t="shared" si="17"/>
        <v>2.6224334692692723E-3</v>
      </c>
      <c r="O14">
        <v>0.50798435947055032</v>
      </c>
      <c r="P14">
        <v>0.48211024980462719</v>
      </c>
      <c r="Q14">
        <v>0.51052772386268852</v>
      </c>
      <c r="R14">
        <f t="shared" si="18"/>
        <v>0.50020744437928866</v>
      </c>
      <c r="S14">
        <f t="shared" si="19"/>
        <v>7.4124297143029665E-3</v>
      </c>
      <c r="T14">
        <v>0.57035717301416944</v>
      </c>
      <c r="U14">
        <v>0.57973535873225601</v>
      </c>
      <c r="V14">
        <v>0.56935832272290809</v>
      </c>
      <c r="W14">
        <f t="shared" si="20"/>
        <v>0.57315028482311126</v>
      </c>
      <c r="X14">
        <f t="shared" si="21"/>
        <v>2.6986343981833649E-3</v>
      </c>
      <c r="Y14">
        <v>0.58924450092067215</v>
      </c>
      <c r="Z14">
        <v>0.56701842702708116</v>
      </c>
      <c r="AA14">
        <v>0.57762408802751286</v>
      </c>
      <c r="AB14">
        <f t="shared" si="22"/>
        <v>0.57796233865842206</v>
      </c>
      <c r="AC14">
        <f t="shared" si="23"/>
        <v>5.2405555324226329E-3</v>
      </c>
      <c r="AD14">
        <f t="shared" si="0"/>
        <v>9.1786027410495024</v>
      </c>
      <c r="AE14">
        <f t="shared" si="1"/>
        <v>9.3838259871275298</v>
      </c>
      <c r="AF14">
        <f t="shared" si="2"/>
        <v>9.2373009201667191</v>
      </c>
      <c r="AG14">
        <f t="shared" si="24"/>
        <v>9.2665765494479171</v>
      </c>
      <c r="AH14">
        <f t="shared" si="25"/>
        <v>4.9826235916116533E-2</v>
      </c>
      <c r="AI14">
        <f t="shared" si="3"/>
        <v>9.6517028299404561</v>
      </c>
      <c r="AJ14">
        <f t="shared" si="4"/>
        <v>9.1600947462879159</v>
      </c>
      <c r="AK14">
        <f t="shared" si="5"/>
        <v>9.7000267533910822</v>
      </c>
      <c r="AL14">
        <f t="shared" si="26"/>
        <v>9.5039414432064842</v>
      </c>
      <c r="AM14">
        <f t="shared" si="27"/>
        <v>0.14083616457175663</v>
      </c>
      <c r="AN14">
        <f t="shared" si="6"/>
        <v>10.83678628726922</v>
      </c>
      <c r="AO14">
        <f t="shared" si="7"/>
        <v>11.014971815912864</v>
      </c>
      <c r="AP14">
        <f t="shared" si="8"/>
        <v>10.817808131735253</v>
      </c>
      <c r="AQ14">
        <f t="shared" si="28"/>
        <v>10.889855411639113</v>
      </c>
      <c r="AR14">
        <f t="shared" si="29"/>
        <v>5.127405356548375E-2</v>
      </c>
      <c r="AS14">
        <f t="shared" si="9"/>
        <v>11.195645517492771</v>
      </c>
      <c r="AT14">
        <f t="shared" si="10"/>
        <v>10.773350113514542</v>
      </c>
      <c r="AU14">
        <f t="shared" si="11"/>
        <v>10.974857672522745</v>
      </c>
      <c r="AV14">
        <f t="shared" si="30"/>
        <v>10.981284434510021</v>
      </c>
      <c r="AW14">
        <f t="shared" si="31"/>
        <v>9.957055511603001E-2</v>
      </c>
      <c r="AX14">
        <f t="shared" si="12"/>
        <v>0.23736489375856706</v>
      </c>
      <c r="AY14">
        <f t="shared" si="13"/>
        <v>0.14939035791125013</v>
      </c>
      <c r="AZ14">
        <f t="shared" si="14"/>
        <v>9.1429022870908483E-2</v>
      </c>
      <c r="BA14">
        <f t="shared" si="15"/>
        <v>0.11199698216983557</v>
      </c>
    </row>
    <row r="15" spans="1:53">
      <c r="D15">
        <v>7</v>
      </c>
      <c r="E15" t="s">
        <v>24</v>
      </c>
      <c r="F15" t="s">
        <v>25</v>
      </c>
      <c r="G15" t="s">
        <v>26</v>
      </c>
      <c r="H15">
        <v>2</v>
      </c>
      <c r="I15">
        <v>8</v>
      </c>
      <c r="J15">
        <v>0.14729610294931608</v>
      </c>
      <c r="K15">
        <v>0.14831389690056415</v>
      </c>
      <c r="L15">
        <v>0.1500729347089895</v>
      </c>
      <c r="M15">
        <f t="shared" si="16"/>
        <v>0.14856097818628991</v>
      </c>
      <c r="N15">
        <f t="shared" si="17"/>
        <v>6.6223284369365965E-4</v>
      </c>
      <c r="O15">
        <v>0.1552761498453881</v>
      </c>
      <c r="P15">
        <v>0.15709593121743309</v>
      </c>
      <c r="Q15">
        <v>0.16056388984195444</v>
      </c>
      <c r="R15">
        <f t="shared" si="18"/>
        <v>0.15764532363492523</v>
      </c>
      <c r="S15">
        <f t="shared" si="19"/>
        <v>1.2663528198132384E-3</v>
      </c>
      <c r="T15">
        <v>0.23165498827364547</v>
      </c>
      <c r="U15">
        <v>0.24040499845638211</v>
      </c>
      <c r="V15">
        <v>0.24132592041112813</v>
      </c>
      <c r="W15">
        <f t="shared" si="20"/>
        <v>0.23779530238038524</v>
      </c>
      <c r="X15">
        <f t="shared" si="21"/>
        <v>2.5161530296490234E-3</v>
      </c>
      <c r="Y15">
        <v>0.24091014964102167</v>
      </c>
      <c r="Z15">
        <v>0.23543722092209307</v>
      </c>
      <c r="AA15">
        <v>0.23639205909870889</v>
      </c>
      <c r="AB15">
        <f t="shared" si="22"/>
        <v>0.23757980988727453</v>
      </c>
      <c r="AC15">
        <f t="shared" si="23"/>
        <v>1.3781066836966423E-3</v>
      </c>
      <c r="AD15">
        <f t="shared" si="0"/>
        <v>1.1783688235945287</v>
      </c>
      <c r="AE15">
        <f t="shared" si="1"/>
        <v>1.1865111752045132</v>
      </c>
      <c r="AF15">
        <f t="shared" si="2"/>
        <v>1.200583477671916</v>
      </c>
      <c r="AG15">
        <f t="shared" si="24"/>
        <v>1.1884878254903193</v>
      </c>
      <c r="AH15">
        <f t="shared" si="25"/>
        <v>5.2978627495492772E-3</v>
      </c>
      <c r="AI15">
        <f t="shared" si="3"/>
        <v>1.2422091987631048</v>
      </c>
      <c r="AJ15">
        <f t="shared" si="4"/>
        <v>1.2567674497394647</v>
      </c>
      <c r="AK15">
        <f t="shared" si="5"/>
        <v>1.2845111187356355</v>
      </c>
      <c r="AL15">
        <f t="shared" si="26"/>
        <v>1.2611625890794018</v>
      </c>
      <c r="AM15">
        <f t="shared" si="27"/>
        <v>1.0130822558505908E-2</v>
      </c>
      <c r="AN15">
        <f t="shared" si="6"/>
        <v>1.8532399061891638</v>
      </c>
      <c r="AO15">
        <f t="shared" si="7"/>
        <v>1.9232399876510569</v>
      </c>
      <c r="AP15">
        <f t="shared" si="8"/>
        <v>1.930607363289025</v>
      </c>
      <c r="AQ15">
        <f t="shared" si="28"/>
        <v>1.9023624190430819</v>
      </c>
      <c r="AR15">
        <f t="shared" si="29"/>
        <v>2.0129224237192187E-2</v>
      </c>
      <c r="AS15">
        <f t="shared" si="9"/>
        <v>1.9272811971281734</v>
      </c>
      <c r="AT15">
        <f t="shared" si="10"/>
        <v>1.8834977673767446</v>
      </c>
      <c r="AU15">
        <f t="shared" si="11"/>
        <v>1.8911364727896711</v>
      </c>
      <c r="AV15">
        <f t="shared" si="30"/>
        <v>1.9006384790981963</v>
      </c>
      <c r="AW15">
        <f t="shared" si="31"/>
        <v>1.1024853469573138E-2</v>
      </c>
      <c r="AX15">
        <f t="shared" si="12"/>
        <v>7.2674763589082536E-2</v>
      </c>
      <c r="AY15">
        <f t="shared" si="13"/>
        <v>1.1432450105948157E-2</v>
      </c>
      <c r="AZ15">
        <f t="shared" si="14"/>
        <v>-1.7239399448856219E-3</v>
      </c>
      <c r="BA15">
        <f t="shared" si="15"/>
        <v>2.2950665838200081E-2</v>
      </c>
    </row>
    <row r="16" spans="1:53">
      <c r="D16">
        <v>8</v>
      </c>
      <c r="E16" t="s">
        <v>27</v>
      </c>
      <c r="F16" t="s">
        <v>28</v>
      </c>
      <c r="G16">
        <v>1316.68047</v>
      </c>
      <c r="H16">
        <v>1</v>
      </c>
      <c r="I16">
        <v>11</v>
      </c>
      <c r="J16">
        <v>0.43254011492502764</v>
      </c>
      <c r="K16">
        <v>0.44517840728502323</v>
      </c>
      <c r="L16">
        <v>0.43139506778475201</v>
      </c>
      <c r="M16">
        <f t="shared" si="16"/>
        <v>0.43637119666493424</v>
      </c>
      <c r="N16">
        <f t="shared" si="17"/>
        <v>3.6056437988341073E-3</v>
      </c>
      <c r="O16">
        <v>0.4364796915207535</v>
      </c>
      <c r="P16">
        <v>0.43644248756762877</v>
      </c>
      <c r="Q16">
        <v>0.44540791049851436</v>
      </c>
      <c r="R16">
        <f t="shared" si="18"/>
        <v>0.43944336319563221</v>
      </c>
      <c r="S16">
        <f t="shared" si="19"/>
        <v>2.4350320294389506E-3</v>
      </c>
      <c r="T16">
        <v>0.67116133282221757</v>
      </c>
      <c r="U16">
        <v>0.67475302084661903</v>
      </c>
      <c r="V16">
        <v>0.67650186867051876</v>
      </c>
      <c r="W16">
        <f t="shared" si="20"/>
        <v>0.67413874077978508</v>
      </c>
      <c r="X16">
        <f t="shared" si="21"/>
        <v>1.2835139082594598E-3</v>
      </c>
      <c r="Y16">
        <v>0.67257136456329969</v>
      </c>
      <c r="Z16">
        <v>0.67584151490362632</v>
      </c>
      <c r="AA16">
        <v>0.67391267972651292</v>
      </c>
      <c r="AB16">
        <f t="shared" si="22"/>
        <v>0.67410851973114638</v>
      </c>
      <c r="AC16">
        <f t="shared" si="23"/>
        <v>7.7491731353103368E-4</v>
      </c>
      <c r="AD16">
        <f t="shared" si="0"/>
        <v>4.7579412641753045</v>
      </c>
      <c r="AE16">
        <f t="shared" si="1"/>
        <v>4.8969624801352554</v>
      </c>
      <c r="AF16">
        <f t="shared" si="2"/>
        <v>4.7453457456322718</v>
      </c>
      <c r="AG16">
        <f t="shared" si="24"/>
        <v>4.8000831633142766</v>
      </c>
      <c r="AH16">
        <f t="shared" si="25"/>
        <v>3.9662081787175139E-2</v>
      </c>
      <c r="AI16">
        <f t="shared" si="3"/>
        <v>4.8012766067282886</v>
      </c>
      <c r="AJ16">
        <f t="shared" si="4"/>
        <v>4.8008673632439161</v>
      </c>
      <c r="AK16">
        <f t="shared" si="5"/>
        <v>4.8994870154836576</v>
      </c>
      <c r="AL16">
        <f t="shared" si="26"/>
        <v>4.8338769951519538</v>
      </c>
      <c r="AM16">
        <f t="shared" si="27"/>
        <v>2.6785352323828403E-2</v>
      </c>
      <c r="AN16">
        <f t="shared" si="6"/>
        <v>7.3827746610443929</v>
      </c>
      <c r="AO16">
        <f t="shared" si="7"/>
        <v>7.4222832293128089</v>
      </c>
      <c r="AP16">
        <f t="shared" si="8"/>
        <v>7.441520555375706</v>
      </c>
      <c r="AQ16">
        <f t="shared" si="28"/>
        <v>7.4155261485776363</v>
      </c>
      <c r="AR16">
        <f t="shared" si="29"/>
        <v>1.411865299085405E-2</v>
      </c>
      <c r="AS16">
        <f t="shared" si="9"/>
        <v>7.3982850101962967</v>
      </c>
      <c r="AT16">
        <f t="shared" si="10"/>
        <v>7.4342566639398893</v>
      </c>
      <c r="AU16">
        <f t="shared" si="11"/>
        <v>7.4130394769916421</v>
      </c>
      <c r="AV16">
        <f t="shared" si="30"/>
        <v>7.4151937170426097</v>
      </c>
      <c r="AW16">
        <f t="shared" si="31"/>
        <v>8.5240904488412903E-3</v>
      </c>
      <c r="AX16">
        <f t="shared" si="12"/>
        <v>3.3793831837677146E-2</v>
      </c>
      <c r="AY16">
        <f t="shared" si="13"/>
        <v>4.7859542735009385E-2</v>
      </c>
      <c r="AZ16">
        <f t="shared" si="14"/>
        <v>-3.324315350266005E-4</v>
      </c>
      <c r="BA16">
        <f t="shared" si="15"/>
        <v>1.6492315794216995E-2</v>
      </c>
    </row>
    <row r="17" spans="4:53">
      <c r="D17">
        <v>9</v>
      </c>
      <c r="E17" t="s">
        <v>29</v>
      </c>
      <c r="F17" t="s">
        <v>30</v>
      </c>
      <c r="G17">
        <v>390.19883199999998</v>
      </c>
      <c r="H17">
        <v>3</v>
      </c>
      <c r="I17">
        <v>8</v>
      </c>
      <c r="J17">
        <v>8.5252435632664075E-2</v>
      </c>
      <c r="K17">
        <v>8.7088666074305751E-2</v>
      </c>
      <c r="L17">
        <v>8.1247343756305698E-2</v>
      </c>
      <c r="M17">
        <f t="shared" si="16"/>
        <v>8.4529481821091837E-2</v>
      </c>
      <c r="N17">
        <f t="shared" si="17"/>
        <v>1.4080923475035683E-3</v>
      </c>
      <c r="O17">
        <v>8.2513945289886537E-2</v>
      </c>
      <c r="P17">
        <v>8.0492981674456635E-2</v>
      </c>
      <c r="Q17">
        <v>8.2303475853722149E-2</v>
      </c>
      <c r="R17">
        <f t="shared" si="18"/>
        <v>8.1770134272688436E-2</v>
      </c>
      <c r="S17">
        <f t="shared" si="19"/>
        <v>5.2375002843119047E-4</v>
      </c>
      <c r="T17">
        <v>0.27638917664307266</v>
      </c>
      <c r="U17">
        <v>0.28542770446313787</v>
      </c>
      <c r="V17">
        <v>0.29007935053772849</v>
      </c>
      <c r="W17">
        <f t="shared" si="20"/>
        <v>0.28396541054797969</v>
      </c>
      <c r="X17">
        <f t="shared" si="21"/>
        <v>3.2815627353513705E-3</v>
      </c>
      <c r="Y17">
        <v>0.27564375685839637</v>
      </c>
      <c r="Z17">
        <v>0.2657933010531322</v>
      </c>
      <c r="AA17">
        <v>0.27054141127819148</v>
      </c>
      <c r="AB17">
        <f t="shared" si="22"/>
        <v>0.27065948972990667</v>
      </c>
      <c r="AC17">
        <f t="shared" si="23"/>
        <v>2.3222750714396545E-3</v>
      </c>
      <c r="AD17">
        <f t="shared" si="0"/>
        <v>0.6820194850613126</v>
      </c>
      <c r="AE17">
        <f t="shared" si="1"/>
        <v>0.69670932859444601</v>
      </c>
      <c r="AF17">
        <f t="shared" si="2"/>
        <v>0.64997875005044559</v>
      </c>
      <c r="AG17">
        <f t="shared" si="24"/>
        <v>0.6762358545687347</v>
      </c>
      <c r="AH17">
        <f t="shared" si="25"/>
        <v>1.1264738780028547E-2</v>
      </c>
      <c r="AI17">
        <f t="shared" si="3"/>
        <v>0.66011156231909229</v>
      </c>
      <c r="AJ17">
        <f t="shared" si="4"/>
        <v>0.64394385339565308</v>
      </c>
      <c r="AK17">
        <f t="shared" si="5"/>
        <v>0.6584278068297772</v>
      </c>
      <c r="AL17">
        <f t="shared" si="26"/>
        <v>0.65416107418150748</v>
      </c>
      <c r="AM17">
        <f t="shared" si="27"/>
        <v>4.1900002274495238E-3</v>
      </c>
      <c r="AN17">
        <f t="shared" si="6"/>
        <v>2.2111134131445813</v>
      </c>
      <c r="AO17">
        <f t="shared" si="7"/>
        <v>2.2834216357051029</v>
      </c>
      <c r="AP17">
        <f t="shared" si="8"/>
        <v>2.3206348043018279</v>
      </c>
      <c r="AQ17">
        <f t="shared" si="28"/>
        <v>2.2717232843838375</v>
      </c>
      <c r="AR17">
        <f t="shared" si="29"/>
        <v>2.6252501882810964E-2</v>
      </c>
      <c r="AS17">
        <f t="shared" si="9"/>
        <v>2.205150054867171</v>
      </c>
      <c r="AT17">
        <f t="shared" si="10"/>
        <v>2.1263464084250576</v>
      </c>
      <c r="AU17">
        <f t="shared" si="11"/>
        <v>2.1643312902255318</v>
      </c>
      <c r="AV17">
        <f t="shared" si="30"/>
        <v>2.1652759178392533</v>
      </c>
      <c r="AW17">
        <f t="shared" si="31"/>
        <v>1.8578200571517236E-2</v>
      </c>
      <c r="AX17">
        <f t="shared" si="12"/>
        <v>-2.2074780387227211E-2</v>
      </c>
      <c r="AY17">
        <f t="shared" si="13"/>
        <v>1.2018753749382924E-2</v>
      </c>
      <c r="AZ17">
        <f t="shared" si="14"/>
        <v>-0.1064473665445842</v>
      </c>
      <c r="BA17">
        <f t="shared" si="15"/>
        <v>3.2161209423504526E-2</v>
      </c>
    </row>
    <row r="18" spans="4:53">
      <c r="D18">
        <v>10</v>
      </c>
      <c r="E18" t="s">
        <v>31</v>
      </c>
      <c r="F18" t="s">
        <v>32</v>
      </c>
      <c r="G18" t="s">
        <v>33</v>
      </c>
      <c r="H18">
        <v>1</v>
      </c>
      <c r="I18">
        <v>5</v>
      </c>
      <c r="J18">
        <v>5.428872619616585E-2</v>
      </c>
      <c r="K18">
        <v>6.3144638736113146E-2</v>
      </c>
      <c r="L18">
        <v>6.3416848649571242E-2</v>
      </c>
      <c r="M18">
        <f t="shared" si="16"/>
        <v>6.0283404527283403E-2</v>
      </c>
      <c r="N18">
        <f t="shared" si="17"/>
        <v>2.4481580731201004E-3</v>
      </c>
      <c r="O18">
        <v>6.8154861399506037E-2</v>
      </c>
      <c r="P18">
        <v>7.9404594271449025E-2</v>
      </c>
      <c r="Q18">
        <v>6.2139189192938926E-2</v>
      </c>
      <c r="R18">
        <f t="shared" si="18"/>
        <v>6.9899548287964672E-2</v>
      </c>
      <c r="S18">
        <f t="shared" si="19"/>
        <v>4.1313571185730823E-3</v>
      </c>
      <c r="T18">
        <v>0.31826544279328212</v>
      </c>
      <c r="U18">
        <v>0.33649664839411664</v>
      </c>
      <c r="V18">
        <v>0.34680351058411424</v>
      </c>
      <c r="W18">
        <f t="shared" si="20"/>
        <v>0.33385520059050439</v>
      </c>
      <c r="X18">
        <f t="shared" si="21"/>
        <v>6.8123786542985069E-3</v>
      </c>
      <c r="Y18">
        <v>0.34765173493139928</v>
      </c>
      <c r="Z18">
        <v>0.34850108780083727</v>
      </c>
      <c r="AA18">
        <v>0.32730247485503716</v>
      </c>
      <c r="AB18">
        <f t="shared" si="22"/>
        <v>0.34115176586242457</v>
      </c>
      <c r="AC18">
        <f t="shared" si="23"/>
        <v>5.6574924977547741E-3</v>
      </c>
      <c r="AD18">
        <f t="shared" si="0"/>
        <v>0.27144363098082924</v>
      </c>
      <c r="AE18">
        <f t="shared" si="1"/>
        <v>0.31572319368056573</v>
      </c>
      <c r="AF18">
        <f t="shared" si="2"/>
        <v>0.31708424324785622</v>
      </c>
      <c r="AG18">
        <f t="shared" si="24"/>
        <v>0.30141702263641706</v>
      </c>
      <c r="AH18">
        <f t="shared" si="25"/>
        <v>1.2240790365600506E-2</v>
      </c>
      <c r="AI18">
        <f t="shared" si="3"/>
        <v>0.3407743069975302</v>
      </c>
      <c r="AJ18">
        <f t="shared" si="4"/>
        <v>0.39702297135724512</v>
      </c>
      <c r="AK18">
        <f t="shared" si="5"/>
        <v>0.31069594596469463</v>
      </c>
      <c r="AL18">
        <f t="shared" si="26"/>
        <v>0.34949774143982326</v>
      </c>
      <c r="AM18">
        <f t="shared" si="27"/>
        <v>2.0656785592865691E-2</v>
      </c>
      <c r="AN18">
        <f t="shared" si="6"/>
        <v>1.5913272139664105</v>
      </c>
      <c r="AO18">
        <f t="shared" si="7"/>
        <v>1.6824832419705831</v>
      </c>
      <c r="AP18">
        <f t="shared" si="8"/>
        <v>1.7340175529205712</v>
      </c>
      <c r="AQ18">
        <f t="shared" si="28"/>
        <v>1.6692760029525218</v>
      </c>
      <c r="AR18">
        <f t="shared" si="29"/>
        <v>3.4061893271492553E-2</v>
      </c>
      <c r="AS18">
        <f t="shared" si="9"/>
        <v>1.7382586746569963</v>
      </c>
      <c r="AT18">
        <f t="shared" si="10"/>
        <v>1.7425054390041863</v>
      </c>
      <c r="AU18">
        <f t="shared" si="11"/>
        <v>1.6365123742751857</v>
      </c>
      <c r="AV18">
        <f t="shared" si="30"/>
        <v>1.7057588293121226</v>
      </c>
      <c r="AW18">
        <f t="shared" si="31"/>
        <v>2.8287462488773885E-2</v>
      </c>
      <c r="AX18">
        <f t="shared" si="12"/>
        <v>4.8080718803406197E-2</v>
      </c>
      <c r="AY18">
        <f t="shared" si="13"/>
        <v>2.401124194630927E-2</v>
      </c>
      <c r="AZ18">
        <f t="shared" si="14"/>
        <v>3.6482826359600873E-2</v>
      </c>
      <c r="BA18">
        <f t="shared" si="15"/>
        <v>4.4276326714084352E-2</v>
      </c>
    </row>
    <row r="19" spans="4:53">
      <c r="D19">
        <v>11</v>
      </c>
      <c r="E19" t="s">
        <v>34</v>
      </c>
      <c r="F19" t="s">
        <v>35</v>
      </c>
      <c r="G19" t="s">
        <v>36</v>
      </c>
      <c r="H19">
        <v>2</v>
      </c>
      <c r="I19">
        <v>11</v>
      </c>
      <c r="J19">
        <v>0.77652610098927133</v>
      </c>
      <c r="K19">
        <v>0.78543262402972991</v>
      </c>
      <c r="L19">
        <v>0.77820369025798886</v>
      </c>
      <c r="M19">
        <f t="shared" si="16"/>
        <v>0.78005413842566329</v>
      </c>
      <c r="N19">
        <f t="shared" si="17"/>
        <v>2.2310763213944946E-3</v>
      </c>
      <c r="O19">
        <v>0.77680918080892891</v>
      </c>
      <c r="P19">
        <v>0.76614455023902173</v>
      </c>
      <c r="Q19">
        <v>0.7838478600733918</v>
      </c>
      <c r="R19">
        <f t="shared" si="18"/>
        <v>0.77560053037378085</v>
      </c>
      <c r="S19">
        <f t="shared" si="19"/>
        <v>4.2017832637190767E-3</v>
      </c>
      <c r="T19">
        <v>0.93747618838086588</v>
      </c>
      <c r="U19">
        <v>0.94308439246404852</v>
      </c>
      <c r="V19">
        <v>0.92990351970075047</v>
      </c>
      <c r="W19">
        <f t="shared" si="20"/>
        <v>0.93682136684855488</v>
      </c>
      <c r="X19">
        <f t="shared" si="21"/>
        <v>3.1182418525668022E-3</v>
      </c>
      <c r="Y19">
        <v>0.93066760675990134</v>
      </c>
      <c r="Z19">
        <v>0.91582989870849041</v>
      </c>
      <c r="AA19">
        <v>0.92322021904386831</v>
      </c>
      <c r="AB19">
        <f t="shared" si="22"/>
        <v>0.92323924150408665</v>
      </c>
      <c r="AC19">
        <f t="shared" si="23"/>
        <v>3.4972899490643963E-3</v>
      </c>
      <c r="AD19">
        <f t="shared" si="0"/>
        <v>8.5417871108819838</v>
      </c>
      <c r="AE19">
        <f t="shared" si="1"/>
        <v>8.6397588643270282</v>
      </c>
      <c r="AF19">
        <f t="shared" si="2"/>
        <v>8.5602405928378769</v>
      </c>
      <c r="AG19">
        <f t="shared" si="24"/>
        <v>8.5805955226822963</v>
      </c>
      <c r="AH19">
        <f t="shared" si="25"/>
        <v>2.4541839535339418E-2</v>
      </c>
      <c r="AI19">
        <f t="shared" si="3"/>
        <v>8.5449009888982186</v>
      </c>
      <c r="AJ19">
        <f t="shared" si="4"/>
        <v>8.4275900526292382</v>
      </c>
      <c r="AK19">
        <f t="shared" si="5"/>
        <v>8.6223264608073098</v>
      </c>
      <c r="AL19">
        <f t="shared" si="26"/>
        <v>8.5316058341115877</v>
      </c>
      <c r="AM19">
        <f t="shared" si="27"/>
        <v>4.6219615900910054E-2</v>
      </c>
      <c r="AN19">
        <f t="shared" si="6"/>
        <v>10.312238072189524</v>
      </c>
      <c r="AO19">
        <f t="shared" si="7"/>
        <v>10.373928317104534</v>
      </c>
      <c r="AP19">
        <f t="shared" si="8"/>
        <v>10.228938716708255</v>
      </c>
      <c r="AQ19">
        <f t="shared" si="28"/>
        <v>10.305035035334106</v>
      </c>
      <c r="AR19">
        <f t="shared" si="29"/>
        <v>3.4300660378234975E-2</v>
      </c>
      <c r="AS19">
        <f t="shared" si="9"/>
        <v>10.237343674358915</v>
      </c>
      <c r="AT19">
        <f t="shared" si="10"/>
        <v>10.074128885793394</v>
      </c>
      <c r="AU19">
        <f t="shared" si="11"/>
        <v>10.155422409482551</v>
      </c>
      <c r="AV19">
        <f t="shared" si="30"/>
        <v>10.155631656544953</v>
      </c>
      <c r="AW19">
        <f t="shared" si="31"/>
        <v>3.8470189439708383E-2</v>
      </c>
      <c r="AX19">
        <f t="shared" si="12"/>
        <v>-4.8989688570708623E-2</v>
      </c>
      <c r="AY19">
        <f t="shared" si="13"/>
        <v>5.2331202755201471E-2</v>
      </c>
      <c r="AZ19">
        <f t="shared" si="14"/>
        <v>-0.14940337878915244</v>
      </c>
      <c r="BA19">
        <f t="shared" si="15"/>
        <v>5.1541156156125069E-2</v>
      </c>
    </row>
    <row r="20" spans="4:53">
      <c r="D20">
        <v>13</v>
      </c>
      <c r="E20" t="s">
        <v>37</v>
      </c>
      <c r="F20" t="s">
        <v>38</v>
      </c>
      <c r="G20">
        <v>1090.5626460000001</v>
      </c>
      <c r="H20">
        <v>1</v>
      </c>
      <c r="I20">
        <v>9</v>
      </c>
      <c r="J20">
        <v>0.7980358503062297</v>
      </c>
      <c r="K20">
        <v>0.79904595701077752</v>
      </c>
      <c r="L20">
        <v>0.79486397831234157</v>
      </c>
      <c r="M20">
        <f t="shared" si="16"/>
        <v>0.79731526187644963</v>
      </c>
      <c r="N20">
        <f t="shared" si="17"/>
        <v>1.0286638823026402E-3</v>
      </c>
      <c r="O20">
        <v>0.7814303782256109</v>
      </c>
      <c r="P20">
        <v>0.77003886668351884</v>
      </c>
      <c r="Q20">
        <v>0.78208374682035764</v>
      </c>
      <c r="R20">
        <f t="shared" si="18"/>
        <v>0.77785099724316253</v>
      </c>
      <c r="S20">
        <f t="shared" si="19"/>
        <v>3.1930048731855015E-3</v>
      </c>
      <c r="T20">
        <v>0.80816125171267028</v>
      </c>
      <c r="U20">
        <v>0.81200516339958828</v>
      </c>
      <c r="V20">
        <v>0.80641853363360971</v>
      </c>
      <c r="W20">
        <f t="shared" si="20"/>
        <v>0.80886164958195605</v>
      </c>
      <c r="X20">
        <f t="shared" si="21"/>
        <v>1.3474688961163459E-3</v>
      </c>
      <c r="Y20">
        <v>0.79131598642172263</v>
      </c>
      <c r="Z20">
        <v>0.79753312569252921</v>
      </c>
      <c r="AA20">
        <v>0.78938959413698639</v>
      </c>
      <c r="AB20">
        <f t="shared" si="22"/>
        <v>0.79274623541707945</v>
      </c>
      <c r="AC20">
        <f t="shared" si="23"/>
        <v>2.0062948542895749E-3</v>
      </c>
      <c r="AD20">
        <f t="shared" si="0"/>
        <v>7.1823226527560671</v>
      </c>
      <c r="AE20">
        <f t="shared" si="1"/>
        <v>7.1914136130969979</v>
      </c>
      <c r="AF20">
        <f t="shared" si="2"/>
        <v>7.1537758048110742</v>
      </c>
      <c r="AG20">
        <f t="shared" si="24"/>
        <v>7.1758373568880458</v>
      </c>
      <c r="AH20">
        <f t="shared" si="25"/>
        <v>9.2579749407237562E-3</v>
      </c>
      <c r="AI20">
        <f t="shared" si="3"/>
        <v>7.0328734040304983</v>
      </c>
      <c r="AJ20">
        <f t="shared" si="4"/>
        <v>6.9303498001516699</v>
      </c>
      <c r="AK20">
        <f t="shared" si="5"/>
        <v>7.0387537213832188</v>
      </c>
      <c r="AL20">
        <f t="shared" si="26"/>
        <v>7.000658975188462</v>
      </c>
      <c r="AM20">
        <f t="shared" si="27"/>
        <v>2.8737043858669455E-2</v>
      </c>
      <c r="AN20">
        <f t="shared" si="6"/>
        <v>7.2734512654140326</v>
      </c>
      <c r="AO20">
        <f t="shared" si="7"/>
        <v>7.3080464705962944</v>
      </c>
      <c r="AP20">
        <f t="shared" si="8"/>
        <v>7.2577668027024878</v>
      </c>
      <c r="AQ20">
        <f t="shared" si="28"/>
        <v>7.2797548462376049</v>
      </c>
      <c r="AR20">
        <f t="shared" si="29"/>
        <v>1.2127220065047009E-2</v>
      </c>
      <c r="AS20">
        <f t="shared" si="9"/>
        <v>7.121843877795504</v>
      </c>
      <c r="AT20">
        <f t="shared" si="10"/>
        <v>7.1777981312327626</v>
      </c>
      <c r="AU20">
        <f t="shared" si="11"/>
        <v>7.1045063472328778</v>
      </c>
      <c r="AV20">
        <f t="shared" si="30"/>
        <v>7.1347161187537154</v>
      </c>
      <c r="AW20">
        <f t="shared" si="31"/>
        <v>1.8056653688606015E-2</v>
      </c>
      <c r="AX20">
        <f t="shared" si="12"/>
        <v>-0.17517838169958377</v>
      </c>
      <c r="AY20">
        <f t="shared" si="13"/>
        <v>3.0191518506662775E-2</v>
      </c>
      <c r="AZ20">
        <f t="shared" si="14"/>
        <v>-0.14503872748388957</v>
      </c>
      <c r="BA20">
        <f t="shared" si="15"/>
        <v>2.1751142704150694E-2</v>
      </c>
    </row>
    <row r="21" spans="4:53">
      <c r="D21">
        <v>14</v>
      </c>
      <c r="E21" t="s">
        <v>39</v>
      </c>
      <c r="F21" t="s">
        <v>40</v>
      </c>
      <c r="G21" t="s">
        <v>41</v>
      </c>
      <c r="H21">
        <v>2</v>
      </c>
      <c r="I21">
        <v>11</v>
      </c>
      <c r="J21">
        <v>1.1130017728290456E-2</v>
      </c>
      <c r="K21">
        <v>1.0608127255212339E-2</v>
      </c>
      <c r="L21">
        <v>1.2217297940408401E-2</v>
      </c>
      <c r="M21">
        <f t="shared" si="16"/>
        <v>1.1318480974637064E-2</v>
      </c>
      <c r="N21">
        <f t="shared" si="17"/>
        <v>3.8701029843926421E-4</v>
      </c>
      <c r="O21">
        <v>1.4170331128017105E-2</v>
      </c>
      <c r="P21">
        <v>1.2989372679032834E-2</v>
      </c>
      <c r="Q21">
        <v>1.4304946943236916E-2</v>
      </c>
      <c r="R21">
        <f t="shared" si="18"/>
        <v>1.382155025009562E-2</v>
      </c>
      <c r="S21">
        <f t="shared" si="19"/>
        <v>3.4121351632788858E-4</v>
      </c>
      <c r="T21">
        <v>2.6933914346170814E-2</v>
      </c>
      <c r="U21">
        <v>2.783106852343294E-2</v>
      </c>
      <c r="V21">
        <v>2.9399216345712943E-2</v>
      </c>
      <c r="W21">
        <f t="shared" si="20"/>
        <v>2.8054733071772236E-2</v>
      </c>
      <c r="X21">
        <f t="shared" si="21"/>
        <v>5.8820779772580185E-4</v>
      </c>
      <c r="Y21">
        <v>3.3012971877896709E-2</v>
      </c>
      <c r="Z21">
        <v>2.9909874876547553E-2</v>
      </c>
      <c r="AA21">
        <v>2.9984306363056743E-2</v>
      </c>
      <c r="AB21">
        <f t="shared" si="22"/>
        <v>3.0969051039167E-2</v>
      </c>
      <c r="AC21">
        <f t="shared" si="23"/>
        <v>8.3461159400195176E-4</v>
      </c>
      <c r="AD21">
        <f t="shared" si="0"/>
        <v>0.12243019501119502</v>
      </c>
      <c r="AE21">
        <f t="shared" si="1"/>
        <v>0.11668939980733573</v>
      </c>
      <c r="AF21">
        <f t="shared" si="2"/>
        <v>0.13439027734449241</v>
      </c>
      <c r="AG21">
        <f t="shared" si="24"/>
        <v>0.1245032907210077</v>
      </c>
      <c r="AH21">
        <f t="shared" si="25"/>
        <v>4.2571132828319079E-3</v>
      </c>
      <c r="AI21">
        <f t="shared" si="3"/>
        <v>0.15587364240818816</v>
      </c>
      <c r="AJ21">
        <f t="shared" si="4"/>
        <v>0.14288309946936117</v>
      </c>
      <c r="AK21">
        <f t="shared" si="5"/>
        <v>0.15735441637560607</v>
      </c>
      <c r="AL21">
        <f t="shared" si="26"/>
        <v>0.15203705275105181</v>
      </c>
      <c r="AM21">
        <f t="shared" si="27"/>
        <v>3.7533486796067733E-3</v>
      </c>
      <c r="AN21">
        <f t="shared" si="6"/>
        <v>0.29627305780787894</v>
      </c>
      <c r="AO21">
        <f t="shared" si="7"/>
        <v>0.30614175375776231</v>
      </c>
      <c r="AP21">
        <f t="shared" si="8"/>
        <v>0.32339137980284238</v>
      </c>
      <c r="AQ21">
        <f t="shared" si="28"/>
        <v>0.30860206378949456</v>
      </c>
      <c r="AR21">
        <f t="shared" si="29"/>
        <v>6.4702857749838272E-3</v>
      </c>
      <c r="AS21">
        <f t="shared" si="9"/>
        <v>0.36314269065686378</v>
      </c>
      <c r="AT21">
        <f t="shared" si="10"/>
        <v>0.3290086236420231</v>
      </c>
      <c r="AU21">
        <f t="shared" si="11"/>
        <v>0.32982736999362416</v>
      </c>
      <c r="AV21">
        <f t="shared" si="30"/>
        <v>0.34065956143083698</v>
      </c>
      <c r="AW21">
        <f t="shared" si="31"/>
        <v>9.1807275340214621E-3</v>
      </c>
      <c r="AX21">
        <f t="shared" si="12"/>
        <v>2.7533762030044109E-2</v>
      </c>
      <c r="AY21">
        <f t="shared" si="13"/>
        <v>5.6754418165962878E-3</v>
      </c>
      <c r="AZ21">
        <f t="shared" si="14"/>
        <v>3.2057497641342414E-2</v>
      </c>
      <c r="BA21">
        <f t="shared" si="15"/>
        <v>1.1231667554904652E-2</v>
      </c>
    </row>
    <row r="22" spans="4:53">
      <c r="D22">
        <v>15</v>
      </c>
      <c r="E22" t="s">
        <v>42</v>
      </c>
      <c r="F22" t="s">
        <v>43</v>
      </c>
      <c r="G22" t="s">
        <v>44</v>
      </c>
      <c r="H22">
        <v>2</v>
      </c>
      <c r="I22">
        <v>7</v>
      </c>
      <c r="J22">
        <v>0.54266198921013142</v>
      </c>
      <c r="K22">
        <v>0.57099521881034931</v>
      </c>
      <c r="L22">
        <v>0.5436836483448636</v>
      </c>
      <c r="M22">
        <f t="shared" si="16"/>
        <v>0.55244695212178152</v>
      </c>
      <c r="N22">
        <f t="shared" si="17"/>
        <v>7.5761261679857467E-3</v>
      </c>
      <c r="O22">
        <v>0.56212496945117929</v>
      </c>
      <c r="P22">
        <v>0.5446636845827687</v>
      </c>
      <c r="Q22">
        <v>0.580320194692861</v>
      </c>
      <c r="R22">
        <f t="shared" si="18"/>
        <v>0.56236961624226967</v>
      </c>
      <c r="S22">
        <f t="shared" si="19"/>
        <v>8.4049134749604355E-3</v>
      </c>
      <c r="T22">
        <v>0.84927763807261492</v>
      </c>
      <c r="U22">
        <v>0.83615618863688734</v>
      </c>
      <c r="V22">
        <v>0.81548858855568651</v>
      </c>
      <c r="W22">
        <f t="shared" si="20"/>
        <v>0.83364080508839633</v>
      </c>
      <c r="X22">
        <f t="shared" si="21"/>
        <v>8.0300869320239013E-3</v>
      </c>
      <c r="Y22">
        <v>0.82423264260328299</v>
      </c>
      <c r="Z22">
        <v>0.82580720349011483</v>
      </c>
      <c r="AA22">
        <v>0.83588386816332083</v>
      </c>
      <c r="AB22">
        <f t="shared" si="22"/>
        <v>0.82864123808557288</v>
      </c>
      <c r="AC22">
        <f t="shared" si="23"/>
        <v>2.9799917348472104E-3</v>
      </c>
      <c r="AD22">
        <f t="shared" si="0"/>
        <v>3.79863392447092</v>
      </c>
      <c r="AE22">
        <f t="shared" si="1"/>
        <v>3.9969665316724452</v>
      </c>
      <c r="AF22">
        <f t="shared" si="2"/>
        <v>3.8057855384140451</v>
      </c>
      <c r="AG22">
        <f t="shared" si="24"/>
        <v>3.8671286648524705</v>
      </c>
      <c r="AH22">
        <f t="shared" si="25"/>
        <v>5.3032883175900235E-2</v>
      </c>
      <c r="AI22">
        <f t="shared" si="3"/>
        <v>3.9348747861582551</v>
      </c>
      <c r="AJ22">
        <f t="shared" si="4"/>
        <v>3.812645792079381</v>
      </c>
      <c r="AK22">
        <f t="shared" si="5"/>
        <v>4.0622413628500267</v>
      </c>
      <c r="AL22">
        <f t="shared" si="26"/>
        <v>3.9365873136958878</v>
      </c>
      <c r="AM22">
        <f t="shared" si="27"/>
        <v>5.8834394324722934E-2</v>
      </c>
      <c r="AN22">
        <f t="shared" si="6"/>
        <v>5.9449434665083043</v>
      </c>
      <c r="AO22">
        <f t="shared" si="7"/>
        <v>5.8530933204582114</v>
      </c>
      <c r="AP22">
        <f t="shared" si="8"/>
        <v>5.7084201198898059</v>
      </c>
      <c r="AQ22">
        <f t="shared" si="28"/>
        <v>5.8354856356187739</v>
      </c>
      <c r="AR22">
        <f t="shared" si="29"/>
        <v>5.6210608524167205E-2</v>
      </c>
      <c r="AS22">
        <f t="shared" si="9"/>
        <v>5.7696284982229811</v>
      </c>
      <c r="AT22">
        <f t="shared" si="10"/>
        <v>5.7806504244308039</v>
      </c>
      <c r="AU22">
        <f t="shared" si="11"/>
        <v>5.8511870771432459</v>
      </c>
      <c r="AV22">
        <f t="shared" si="30"/>
        <v>5.8004886665990112</v>
      </c>
      <c r="AW22">
        <f t="shared" si="31"/>
        <v>2.0859942143930471E-2</v>
      </c>
      <c r="AX22">
        <f t="shared" si="12"/>
        <v>6.9458648843417237E-2</v>
      </c>
      <c r="AY22">
        <f t="shared" si="13"/>
        <v>7.920841276976627E-2</v>
      </c>
      <c r="AZ22">
        <f t="shared" si="14"/>
        <v>-3.499696901976268E-2</v>
      </c>
      <c r="BA22">
        <f t="shared" si="15"/>
        <v>5.9956398298307623E-2</v>
      </c>
    </row>
    <row r="23" spans="4:53">
      <c r="D23">
        <v>16</v>
      </c>
      <c r="E23" t="s">
        <v>45</v>
      </c>
      <c r="F23" t="s">
        <v>46</v>
      </c>
      <c r="G23" t="s">
        <v>47</v>
      </c>
      <c r="H23">
        <v>2</v>
      </c>
      <c r="I23">
        <v>7</v>
      </c>
      <c r="J23">
        <v>0.19758254636483635</v>
      </c>
      <c r="K23">
        <v>0.20666433431716066</v>
      </c>
      <c r="L23">
        <v>0.20385584999145381</v>
      </c>
      <c r="M23">
        <f t="shared" si="16"/>
        <v>0.20270091022448358</v>
      </c>
      <c r="N23">
        <f t="shared" si="17"/>
        <v>2.1919110130833646E-3</v>
      </c>
      <c r="O23">
        <v>0.20933586632774762</v>
      </c>
      <c r="P23">
        <v>0.20839336784973372</v>
      </c>
      <c r="Q23">
        <v>0.2140698640160015</v>
      </c>
      <c r="R23">
        <f t="shared" si="18"/>
        <v>0.21059969939782761</v>
      </c>
      <c r="S23">
        <f t="shared" si="19"/>
        <v>1.434000441901689E-3</v>
      </c>
      <c r="T23">
        <v>0.33202547465149401</v>
      </c>
      <c r="U23">
        <v>0.33316469223619555</v>
      </c>
      <c r="V23">
        <v>0.33237052433997921</v>
      </c>
      <c r="W23">
        <f t="shared" si="20"/>
        <v>0.33252023040922296</v>
      </c>
      <c r="X23">
        <f t="shared" si="21"/>
        <v>2.7538381567050182E-4</v>
      </c>
      <c r="Y23">
        <v>0.33579040881399697</v>
      </c>
      <c r="Z23">
        <v>0.33013489289174769</v>
      </c>
      <c r="AA23">
        <v>0.32949267515142044</v>
      </c>
      <c r="AB23">
        <f t="shared" si="22"/>
        <v>0.33180599228572172</v>
      </c>
      <c r="AC23">
        <f t="shared" si="23"/>
        <v>1.6336593014587835E-3</v>
      </c>
      <c r="AD23">
        <f t="shared" si="0"/>
        <v>1.3830778245538544</v>
      </c>
      <c r="AE23">
        <f t="shared" si="1"/>
        <v>1.4466503402201247</v>
      </c>
      <c r="AF23">
        <f t="shared" si="2"/>
        <v>1.4269909499401767</v>
      </c>
      <c r="AG23">
        <f t="shared" si="24"/>
        <v>1.4189063715713852</v>
      </c>
      <c r="AH23">
        <f t="shared" si="25"/>
        <v>1.5343377091583586E-2</v>
      </c>
      <c r="AI23">
        <f t="shared" si="3"/>
        <v>1.4653510642942333</v>
      </c>
      <c r="AJ23">
        <f t="shared" si="4"/>
        <v>1.458753574948136</v>
      </c>
      <c r="AK23">
        <f t="shared" si="5"/>
        <v>1.4984890481120106</v>
      </c>
      <c r="AL23">
        <f t="shared" si="26"/>
        <v>1.4741978957847932</v>
      </c>
      <c r="AM23">
        <f t="shared" si="27"/>
        <v>1.0038003093311848E-2</v>
      </c>
      <c r="AN23">
        <f t="shared" si="6"/>
        <v>2.3241783225604582</v>
      </c>
      <c r="AO23">
        <f t="shared" si="7"/>
        <v>2.3321528456533689</v>
      </c>
      <c r="AP23">
        <f t="shared" si="8"/>
        <v>2.3265936703798547</v>
      </c>
      <c r="AQ23">
        <f t="shared" si="28"/>
        <v>2.3276416128645603</v>
      </c>
      <c r="AR23">
        <f t="shared" si="29"/>
        <v>1.927686709693495E-3</v>
      </c>
      <c r="AS23">
        <f t="shared" si="9"/>
        <v>2.3505328616979786</v>
      </c>
      <c r="AT23">
        <f t="shared" si="10"/>
        <v>2.3109442502422337</v>
      </c>
      <c r="AU23">
        <f t="shared" si="11"/>
        <v>2.3064487260599433</v>
      </c>
      <c r="AV23">
        <f t="shared" si="30"/>
        <v>2.322641946000052</v>
      </c>
      <c r="AW23">
        <f t="shared" si="31"/>
        <v>1.1435615110211416E-2</v>
      </c>
      <c r="AX23">
        <f t="shared" si="12"/>
        <v>5.5291524213407994E-2</v>
      </c>
      <c r="AY23">
        <f t="shared" si="13"/>
        <v>1.8335231841344963E-2</v>
      </c>
      <c r="AZ23">
        <f t="shared" si="14"/>
        <v>-4.9996668645082565E-3</v>
      </c>
      <c r="BA23">
        <f t="shared" si="15"/>
        <v>1.159695084923725E-2</v>
      </c>
    </row>
    <row r="24" spans="4:53">
      <c r="D24">
        <v>17</v>
      </c>
      <c r="E24" t="s">
        <v>48</v>
      </c>
      <c r="F24" t="s">
        <v>49</v>
      </c>
      <c r="G24" t="s">
        <v>50</v>
      </c>
      <c r="H24">
        <v>1</v>
      </c>
      <c r="I24">
        <v>8</v>
      </c>
      <c r="J24">
        <v>0.94038005687905524</v>
      </c>
      <c r="K24">
        <v>0.93480962007715218</v>
      </c>
      <c r="L24">
        <v>0.93589129315517128</v>
      </c>
      <c r="M24">
        <f t="shared" si="16"/>
        <v>0.93702699003712608</v>
      </c>
      <c r="N24">
        <f t="shared" si="17"/>
        <v>1.3924237139894388E-3</v>
      </c>
      <c r="O24">
        <v>0.92270674772339034</v>
      </c>
      <c r="P24">
        <v>0.94225032978779943</v>
      </c>
      <c r="Q24">
        <v>0.92646061759796705</v>
      </c>
      <c r="R24">
        <f t="shared" si="18"/>
        <v>0.93047256503638565</v>
      </c>
      <c r="S24">
        <f t="shared" si="19"/>
        <v>4.8889828904395537E-3</v>
      </c>
      <c r="T24">
        <v>0.93462739940037542</v>
      </c>
      <c r="U24">
        <v>0.91192659459458958</v>
      </c>
      <c r="V24">
        <v>0.94410905131600409</v>
      </c>
      <c r="W24">
        <f t="shared" si="20"/>
        <v>0.9302210151036564</v>
      </c>
      <c r="X24">
        <f t="shared" si="21"/>
        <v>7.7958649592689529E-3</v>
      </c>
      <c r="Y24">
        <v>0.93530236773392605</v>
      </c>
      <c r="Z24">
        <v>0.95839499835893027</v>
      </c>
      <c r="AA24">
        <v>0.91025823653138949</v>
      </c>
      <c r="AB24">
        <f t="shared" si="22"/>
        <v>0.93465186754141527</v>
      </c>
      <c r="AC24">
        <f t="shared" si="23"/>
        <v>1.1349051087946512E-2</v>
      </c>
      <c r="AD24">
        <f t="shared" si="0"/>
        <v>7.5230404550324419</v>
      </c>
      <c r="AE24">
        <f t="shared" si="1"/>
        <v>7.4784769606172175</v>
      </c>
      <c r="AF24">
        <f t="shared" si="2"/>
        <v>7.4871303452413702</v>
      </c>
      <c r="AG24">
        <f t="shared" si="24"/>
        <v>7.4962159202970087</v>
      </c>
      <c r="AH24">
        <f t="shared" si="25"/>
        <v>1.113938971191551E-2</v>
      </c>
      <c r="AI24">
        <f t="shared" si="3"/>
        <v>7.3816539817871227</v>
      </c>
      <c r="AJ24">
        <f t="shared" si="4"/>
        <v>7.5380026383023955</v>
      </c>
      <c r="AK24">
        <f t="shared" si="5"/>
        <v>7.4116849407837364</v>
      </c>
      <c r="AL24">
        <f t="shared" si="26"/>
        <v>7.4437805202910852</v>
      </c>
      <c r="AM24">
        <f t="shared" si="27"/>
        <v>3.911186312351643E-2</v>
      </c>
      <c r="AN24">
        <f t="shared" si="6"/>
        <v>7.4770191952030034</v>
      </c>
      <c r="AO24">
        <f t="shared" si="7"/>
        <v>7.2954127567567166</v>
      </c>
      <c r="AP24">
        <f t="shared" si="8"/>
        <v>7.5528724105280327</v>
      </c>
      <c r="AQ24">
        <f t="shared" si="28"/>
        <v>7.4417681208292512</v>
      </c>
      <c r="AR24">
        <f t="shared" si="29"/>
        <v>6.2366919674151623E-2</v>
      </c>
      <c r="AS24">
        <f t="shared" si="9"/>
        <v>7.4824189418714084</v>
      </c>
      <c r="AT24">
        <f t="shared" si="10"/>
        <v>7.6671599868714422</v>
      </c>
      <c r="AU24">
        <f t="shared" si="11"/>
        <v>7.2820658922511159</v>
      </c>
      <c r="AV24">
        <f t="shared" si="30"/>
        <v>7.4772149403313222</v>
      </c>
      <c r="AW24">
        <f t="shared" si="31"/>
        <v>9.0792408703572094E-2</v>
      </c>
      <c r="AX24">
        <f t="shared" si="12"/>
        <v>-5.2435400005923505E-2</v>
      </c>
      <c r="AY24">
        <f t="shared" si="13"/>
        <v>4.0667233003323616E-2</v>
      </c>
      <c r="AZ24">
        <f t="shared" si="14"/>
        <v>3.5446819502070959E-2</v>
      </c>
      <c r="BA24">
        <f t="shared" si="15"/>
        <v>0.11014941737403133</v>
      </c>
    </row>
    <row r="25" spans="4:53">
      <c r="D25">
        <v>18</v>
      </c>
      <c r="E25" t="s">
        <v>51</v>
      </c>
      <c r="F25" t="s">
        <v>52</v>
      </c>
      <c r="G25" t="s">
        <v>53</v>
      </c>
      <c r="H25">
        <v>2</v>
      </c>
      <c r="I25">
        <v>12</v>
      </c>
      <c r="J25">
        <v>0.40440731788336221</v>
      </c>
      <c r="K25">
        <v>0.40999602316481526</v>
      </c>
      <c r="L25">
        <v>0.40705484666368191</v>
      </c>
      <c r="M25">
        <f t="shared" si="16"/>
        <v>0.40715272923728646</v>
      </c>
      <c r="N25">
        <f t="shared" si="17"/>
        <v>1.3178764424800061E-3</v>
      </c>
      <c r="O25">
        <v>0.40767688542862079</v>
      </c>
      <c r="P25">
        <v>0.40569977439793958</v>
      </c>
      <c r="Q25">
        <v>0.41431182818074186</v>
      </c>
      <c r="R25">
        <f t="shared" si="18"/>
        <v>0.40922949600243408</v>
      </c>
      <c r="S25">
        <f t="shared" si="19"/>
        <v>2.1265421742510311E-3</v>
      </c>
      <c r="T25">
        <v>0.47829864230001362</v>
      </c>
      <c r="U25">
        <v>0.47742887651552468</v>
      </c>
      <c r="V25">
        <v>0.4792538165172367</v>
      </c>
      <c r="W25">
        <f t="shared" si="20"/>
        <v>0.47832711177759163</v>
      </c>
      <c r="X25">
        <f t="shared" si="21"/>
        <v>4.3029947861340041E-4</v>
      </c>
      <c r="Y25">
        <v>0.47779238225978055</v>
      </c>
      <c r="Z25">
        <v>0.48532370315934059</v>
      </c>
      <c r="AA25">
        <v>0.47532431414550846</v>
      </c>
      <c r="AB25">
        <f t="shared" si="22"/>
        <v>0.47948013318820992</v>
      </c>
      <c r="AC25">
        <f t="shared" si="23"/>
        <v>2.4555299296710855E-3</v>
      </c>
      <c r="AD25">
        <f t="shared" si="0"/>
        <v>4.8528878146003462</v>
      </c>
      <c r="AE25">
        <f t="shared" si="1"/>
        <v>4.9199522779777833</v>
      </c>
      <c r="AF25">
        <f t="shared" si="2"/>
        <v>4.8846581599641832</v>
      </c>
      <c r="AG25">
        <f t="shared" si="24"/>
        <v>4.8858327508474373</v>
      </c>
      <c r="AH25">
        <f t="shared" si="25"/>
        <v>1.5814517309760176E-2</v>
      </c>
      <c r="AI25">
        <f t="shared" si="3"/>
        <v>4.8921226251434495</v>
      </c>
      <c r="AJ25">
        <f t="shared" si="4"/>
        <v>4.868397292775275</v>
      </c>
      <c r="AK25">
        <f t="shared" si="5"/>
        <v>4.9717419381689023</v>
      </c>
      <c r="AL25">
        <f t="shared" si="26"/>
        <v>4.9107539520292089</v>
      </c>
      <c r="AM25">
        <f t="shared" si="27"/>
        <v>2.5518506091012371E-2</v>
      </c>
      <c r="AN25">
        <f t="shared" si="6"/>
        <v>5.739583707600163</v>
      </c>
      <c r="AO25">
        <f t="shared" si="7"/>
        <v>5.7291465181862957</v>
      </c>
      <c r="AP25">
        <f t="shared" si="8"/>
        <v>5.7510457982068406</v>
      </c>
      <c r="AQ25">
        <f t="shared" si="28"/>
        <v>5.7399253413310989</v>
      </c>
      <c r="AR25">
        <f t="shared" si="29"/>
        <v>5.1635937433609632E-3</v>
      </c>
      <c r="AS25">
        <f t="shared" si="9"/>
        <v>5.7335085871173668</v>
      </c>
      <c r="AT25">
        <f t="shared" si="10"/>
        <v>5.8238844379120867</v>
      </c>
      <c r="AU25">
        <f t="shared" si="11"/>
        <v>5.703891769746102</v>
      </c>
      <c r="AV25">
        <f t="shared" si="30"/>
        <v>5.7537615982585182</v>
      </c>
      <c r="AW25">
        <f t="shared" si="31"/>
        <v>2.9466359156052811E-2</v>
      </c>
      <c r="AX25">
        <f t="shared" si="12"/>
        <v>2.4921201181771657E-2</v>
      </c>
      <c r="AY25">
        <f t="shared" si="13"/>
        <v>3.0021544111816428E-2</v>
      </c>
      <c r="AZ25">
        <f t="shared" si="14"/>
        <v>1.3836256927419299E-2</v>
      </c>
      <c r="BA25">
        <f t="shared" si="15"/>
        <v>2.9915364317687553E-2</v>
      </c>
    </row>
    <row r="26" spans="4:53">
      <c r="D26">
        <v>19</v>
      </c>
      <c r="E26" t="s">
        <v>54</v>
      </c>
      <c r="F26" t="s">
        <v>55</v>
      </c>
      <c r="G26" t="s">
        <v>56</v>
      </c>
      <c r="H26">
        <v>2</v>
      </c>
      <c r="I26">
        <v>12</v>
      </c>
      <c r="J26">
        <v>0.37034554588525997</v>
      </c>
      <c r="K26">
        <v>0.37724991178336725</v>
      </c>
      <c r="L26">
        <v>0.38053655023822125</v>
      </c>
      <c r="M26">
        <f t="shared" si="16"/>
        <v>0.37604400263561616</v>
      </c>
      <c r="N26">
        <f t="shared" si="17"/>
        <v>2.4519744916649995E-3</v>
      </c>
      <c r="O26">
        <v>0.38431980338067434</v>
      </c>
      <c r="P26">
        <v>0.35603341418637136</v>
      </c>
      <c r="Q26">
        <v>0.38145639239283785</v>
      </c>
      <c r="R26">
        <f t="shared" si="18"/>
        <v>0.37393653665329452</v>
      </c>
      <c r="S26">
        <f t="shared" si="19"/>
        <v>7.3400140201281844E-3</v>
      </c>
      <c r="T26">
        <v>0.44004803541110793</v>
      </c>
      <c r="U26">
        <v>0.43308834491373444</v>
      </c>
      <c r="V26">
        <v>0.43360503337637113</v>
      </c>
      <c r="W26">
        <f t="shared" si="20"/>
        <v>0.43558047123373783</v>
      </c>
      <c r="X26">
        <f t="shared" si="21"/>
        <v>1.8279368455566321E-3</v>
      </c>
      <c r="Y26">
        <v>0.43878302982815753</v>
      </c>
      <c r="Z26">
        <v>0.43218141283080863</v>
      </c>
      <c r="AA26">
        <v>0.40663786219969711</v>
      </c>
      <c r="AB26">
        <f t="shared" si="22"/>
        <v>0.42586743495288776</v>
      </c>
      <c r="AC26">
        <f t="shared" si="23"/>
        <v>8.0031617078309275E-3</v>
      </c>
      <c r="AD26">
        <f t="shared" si="0"/>
        <v>4.4441465506231195</v>
      </c>
      <c r="AE26">
        <f t="shared" si="1"/>
        <v>4.5269989414004073</v>
      </c>
      <c r="AF26">
        <f t="shared" si="2"/>
        <v>4.5664386028586552</v>
      </c>
      <c r="AG26">
        <f t="shared" si="24"/>
        <v>4.5125280316273946</v>
      </c>
      <c r="AH26">
        <f t="shared" si="25"/>
        <v>2.9423693899980105E-2</v>
      </c>
      <c r="AI26">
        <f t="shared" si="3"/>
        <v>4.6118376405680923</v>
      </c>
      <c r="AJ26">
        <f t="shared" si="4"/>
        <v>4.2724009702364558</v>
      </c>
      <c r="AK26">
        <f t="shared" si="5"/>
        <v>4.5774767087140544</v>
      </c>
      <c r="AL26">
        <f t="shared" si="26"/>
        <v>4.4872384398395342</v>
      </c>
      <c r="AM26">
        <f t="shared" si="27"/>
        <v>8.8080168241538373E-2</v>
      </c>
      <c r="AN26">
        <f t="shared" si="6"/>
        <v>5.2805764249332956</v>
      </c>
      <c r="AO26">
        <f t="shared" si="7"/>
        <v>5.1970601389648134</v>
      </c>
      <c r="AP26">
        <f t="shared" si="8"/>
        <v>5.203260400516454</v>
      </c>
      <c r="AQ26">
        <f t="shared" si="28"/>
        <v>5.2269656548048546</v>
      </c>
      <c r="AR26">
        <f t="shared" si="29"/>
        <v>2.1935242146679617E-2</v>
      </c>
      <c r="AS26">
        <f t="shared" si="9"/>
        <v>5.26539635793789</v>
      </c>
      <c r="AT26">
        <f t="shared" si="10"/>
        <v>5.1861769539697038</v>
      </c>
      <c r="AU26">
        <f t="shared" si="11"/>
        <v>4.8796543463963653</v>
      </c>
      <c r="AV26">
        <f t="shared" si="30"/>
        <v>5.1104092194346533</v>
      </c>
      <c r="AW26">
        <f t="shared" si="31"/>
        <v>9.6037940493971075E-2</v>
      </c>
      <c r="AX26">
        <f t="shared" si="12"/>
        <v>-2.5289591787860388E-2</v>
      </c>
      <c r="AY26">
        <f t="shared" si="13"/>
        <v>9.2864793114384489E-2</v>
      </c>
      <c r="AZ26">
        <f t="shared" si="14"/>
        <v>-0.11655643537020133</v>
      </c>
      <c r="BA26">
        <f t="shared" si="15"/>
        <v>9.8511120500971855E-2</v>
      </c>
    </row>
    <row r="27" spans="4:53">
      <c r="D27">
        <v>20</v>
      </c>
      <c r="E27" t="s">
        <v>57</v>
      </c>
      <c r="F27" t="s">
        <v>58</v>
      </c>
      <c r="G27" t="s">
        <v>59</v>
      </c>
      <c r="H27">
        <v>2</v>
      </c>
      <c r="I27">
        <v>10</v>
      </c>
      <c r="J27">
        <v>0.20436790017644751</v>
      </c>
      <c r="K27">
        <v>0.20219233046106991</v>
      </c>
      <c r="L27">
        <v>0.20289397004925819</v>
      </c>
      <c r="M27">
        <f t="shared" si="16"/>
        <v>0.20315140022892519</v>
      </c>
      <c r="N27">
        <f t="shared" si="17"/>
        <v>5.2344555477667912E-4</v>
      </c>
      <c r="O27">
        <v>0.20772010566036928</v>
      </c>
      <c r="P27">
        <v>0.21471988277093826</v>
      </c>
      <c r="Q27">
        <v>0.20437452559801197</v>
      </c>
      <c r="R27">
        <f t="shared" si="18"/>
        <v>0.20893817134310652</v>
      </c>
      <c r="S27">
        <f t="shared" si="19"/>
        <v>2.4886125882351445E-3</v>
      </c>
      <c r="T27">
        <v>0.25105246028755673</v>
      </c>
      <c r="U27">
        <v>0.25008217334951088</v>
      </c>
      <c r="V27">
        <v>0.25244393343881993</v>
      </c>
      <c r="W27">
        <f t="shared" si="20"/>
        <v>0.25119285569196254</v>
      </c>
      <c r="X27">
        <f t="shared" si="21"/>
        <v>5.5961511218713162E-4</v>
      </c>
      <c r="Y27">
        <v>0.25418900755012985</v>
      </c>
      <c r="Z27">
        <v>0.25378680003819409</v>
      </c>
      <c r="AA27">
        <v>0.24108205508316061</v>
      </c>
      <c r="AB27">
        <f t="shared" si="22"/>
        <v>0.24968595422382819</v>
      </c>
      <c r="AC27">
        <f t="shared" si="23"/>
        <v>3.5138061996058917E-3</v>
      </c>
      <c r="AD27">
        <f t="shared" si="0"/>
        <v>2.0436790017644753</v>
      </c>
      <c r="AE27">
        <f t="shared" si="1"/>
        <v>2.021923304610699</v>
      </c>
      <c r="AF27">
        <f t="shared" si="2"/>
        <v>2.028939700492582</v>
      </c>
      <c r="AG27">
        <f t="shared" si="24"/>
        <v>2.0315140022892524</v>
      </c>
      <c r="AH27">
        <f t="shared" si="25"/>
        <v>5.2344555477668248E-3</v>
      </c>
      <c r="AI27">
        <f t="shared" si="3"/>
        <v>2.0772010566036929</v>
      </c>
      <c r="AJ27">
        <f t="shared" si="4"/>
        <v>2.1471988277093828</v>
      </c>
      <c r="AK27">
        <f t="shared" si="5"/>
        <v>2.0437452559801197</v>
      </c>
      <c r="AL27">
        <f t="shared" si="26"/>
        <v>2.0893817134310653</v>
      </c>
      <c r="AM27">
        <f t="shared" si="27"/>
        <v>2.4886125882351489E-2</v>
      </c>
      <c r="AN27">
        <f t="shared" si="6"/>
        <v>2.5105246028755674</v>
      </c>
      <c r="AO27">
        <f t="shared" si="7"/>
        <v>2.5008217334951088</v>
      </c>
      <c r="AP27">
        <f t="shared" si="8"/>
        <v>2.5244393343881995</v>
      </c>
      <c r="AQ27">
        <f t="shared" si="28"/>
        <v>2.5119285569196257</v>
      </c>
      <c r="AR27">
        <f t="shared" si="29"/>
        <v>5.5961511218713409E-3</v>
      </c>
      <c r="AS27">
        <f t="shared" si="9"/>
        <v>2.5418900755012985</v>
      </c>
      <c r="AT27">
        <f t="shared" si="10"/>
        <v>2.5378680003819412</v>
      </c>
      <c r="AU27">
        <f t="shared" si="11"/>
        <v>2.4108205508316063</v>
      </c>
      <c r="AV27">
        <f t="shared" si="30"/>
        <v>2.496859542238282</v>
      </c>
      <c r="AW27">
        <f t="shared" si="31"/>
        <v>3.5138061996058886E-2</v>
      </c>
      <c r="AX27">
        <f t="shared" si="12"/>
        <v>5.7867711141812883E-2</v>
      </c>
      <c r="AY27">
        <f t="shared" si="13"/>
        <v>2.5430666257764297E-2</v>
      </c>
      <c r="AZ27">
        <f t="shared" si="14"/>
        <v>-1.5069014681343695E-2</v>
      </c>
      <c r="BA27">
        <f t="shared" si="15"/>
        <v>3.5580898080538936E-2</v>
      </c>
    </row>
    <row r="28" spans="4:53">
      <c r="D28">
        <v>21</v>
      </c>
      <c r="E28" t="s">
        <v>60</v>
      </c>
      <c r="F28" t="s">
        <v>61</v>
      </c>
      <c r="G28">
        <v>1050.5367060000001</v>
      </c>
      <c r="H28">
        <v>1</v>
      </c>
      <c r="I28">
        <v>7</v>
      </c>
      <c r="J28">
        <v>0.60703262332897634</v>
      </c>
      <c r="K28">
        <v>0.61944981537518429</v>
      </c>
      <c r="L28">
        <v>0.6218230657535937</v>
      </c>
      <c r="M28">
        <f t="shared" si="16"/>
        <v>0.6161018348192514</v>
      </c>
      <c r="N28">
        <f t="shared" si="17"/>
        <v>3.744507893232391E-3</v>
      </c>
      <c r="O28">
        <v>0.62023626302724333</v>
      </c>
      <c r="P28">
        <v>0.57020055455008967</v>
      </c>
      <c r="Q28">
        <v>0.5951566792261036</v>
      </c>
      <c r="R28">
        <f t="shared" si="18"/>
        <v>0.5951978322678122</v>
      </c>
      <c r="S28">
        <f t="shared" si="19"/>
        <v>1.179354155537219E-2</v>
      </c>
      <c r="T28">
        <v>0.77799538050288519</v>
      </c>
      <c r="U28">
        <v>0.76443715193398221</v>
      </c>
      <c r="V28">
        <v>0.77574740098134332</v>
      </c>
      <c r="W28">
        <f t="shared" si="20"/>
        <v>0.77272664447273687</v>
      </c>
      <c r="X28">
        <f t="shared" si="21"/>
        <v>3.4253991785182345E-3</v>
      </c>
      <c r="Y28">
        <v>0.77015047790730451</v>
      </c>
      <c r="Z28">
        <v>0.7599021718343304</v>
      </c>
      <c r="AA28">
        <v>0.75503183210597014</v>
      </c>
      <c r="AB28">
        <f t="shared" si="22"/>
        <v>0.7616948272825349</v>
      </c>
      <c r="AC28">
        <f t="shared" si="23"/>
        <v>3.6378740092878619E-3</v>
      </c>
      <c r="AD28">
        <f t="shared" si="0"/>
        <v>4.2492283633028345</v>
      </c>
      <c r="AE28">
        <f t="shared" si="1"/>
        <v>4.3361487076262897</v>
      </c>
      <c r="AF28">
        <f t="shared" si="2"/>
        <v>4.3527614602751559</v>
      </c>
      <c r="AG28">
        <f t="shared" si="24"/>
        <v>4.3127128437347597</v>
      </c>
      <c r="AH28">
        <f t="shared" si="25"/>
        <v>2.6211555252626674E-2</v>
      </c>
      <c r="AI28">
        <f t="shared" si="3"/>
        <v>4.3416538411907037</v>
      </c>
      <c r="AJ28">
        <f t="shared" si="4"/>
        <v>3.9914038818506277</v>
      </c>
      <c r="AK28">
        <f t="shared" si="5"/>
        <v>4.1660967545827248</v>
      </c>
      <c r="AL28">
        <f t="shared" si="26"/>
        <v>4.1663848258746858</v>
      </c>
      <c r="AM28">
        <f t="shared" si="27"/>
        <v>8.2554790887605436E-2</v>
      </c>
      <c r="AN28">
        <f t="shared" si="6"/>
        <v>5.4459676635201966</v>
      </c>
      <c r="AO28">
        <f t="shared" si="7"/>
        <v>5.3510600635378758</v>
      </c>
      <c r="AP28">
        <f t="shared" si="8"/>
        <v>5.4302318068694033</v>
      </c>
      <c r="AQ28">
        <f t="shared" si="28"/>
        <v>5.4090865113091589</v>
      </c>
      <c r="AR28">
        <f t="shared" si="29"/>
        <v>2.3977794249627604E-2</v>
      </c>
      <c r="AS28">
        <f t="shared" si="9"/>
        <v>5.391053345351132</v>
      </c>
      <c r="AT28">
        <f t="shared" si="10"/>
        <v>5.319315202840313</v>
      </c>
      <c r="AU28">
        <f t="shared" si="11"/>
        <v>5.2852228247417905</v>
      </c>
      <c r="AV28">
        <f t="shared" si="30"/>
        <v>5.3318637909777449</v>
      </c>
      <c r="AW28">
        <f t="shared" si="31"/>
        <v>2.5465118065015231E-2</v>
      </c>
      <c r="AX28">
        <f t="shared" si="12"/>
        <v>-0.14632801786007388</v>
      </c>
      <c r="AY28">
        <f t="shared" si="13"/>
        <v>8.6616044283133617E-2</v>
      </c>
      <c r="AZ28">
        <f t="shared" si="14"/>
        <v>-7.7222720331413974E-2</v>
      </c>
      <c r="BA28">
        <f t="shared" si="15"/>
        <v>3.497723338319713E-2</v>
      </c>
    </row>
    <row r="29" spans="4:53">
      <c r="D29">
        <v>22</v>
      </c>
      <c r="E29" t="s">
        <v>62</v>
      </c>
      <c r="F29" t="s">
        <v>63</v>
      </c>
      <c r="G29">
        <v>332.86389500000001</v>
      </c>
      <c r="H29">
        <v>3</v>
      </c>
      <c r="I29">
        <v>7</v>
      </c>
      <c r="J29">
        <v>0.27346653291633499</v>
      </c>
      <c r="K29">
        <v>0.28178756577996428</v>
      </c>
      <c r="L29">
        <v>0.27856585919013288</v>
      </c>
      <c r="M29">
        <f t="shared" si="16"/>
        <v>0.27793998596214403</v>
      </c>
      <c r="N29">
        <f t="shared" si="17"/>
        <v>1.9778599519309032E-3</v>
      </c>
      <c r="O29">
        <v>0.29028021012305061</v>
      </c>
      <c r="P29">
        <v>0.275605813627675</v>
      </c>
      <c r="Q29">
        <v>0.29153963327771654</v>
      </c>
      <c r="R29">
        <f t="shared" si="18"/>
        <v>0.28580855234281405</v>
      </c>
      <c r="S29">
        <f t="shared" si="19"/>
        <v>4.175815146974968E-3</v>
      </c>
      <c r="T29">
        <v>0.3752728614596102</v>
      </c>
      <c r="U29">
        <v>0.37513424929886224</v>
      </c>
      <c r="V29">
        <v>0.37942232155874939</v>
      </c>
      <c r="W29">
        <f t="shared" si="20"/>
        <v>0.37660981077240724</v>
      </c>
      <c r="X29">
        <f t="shared" si="21"/>
        <v>1.1486674429524214E-3</v>
      </c>
      <c r="Y29">
        <v>0.3833982911895128</v>
      </c>
      <c r="Z29">
        <v>0.37332497928837038</v>
      </c>
      <c r="AA29">
        <v>0.37954724862559563</v>
      </c>
      <c r="AB29">
        <f t="shared" si="22"/>
        <v>0.37875683970115964</v>
      </c>
      <c r="AC29">
        <f t="shared" si="23"/>
        <v>2.396129418935437E-3</v>
      </c>
      <c r="AD29">
        <f t="shared" si="0"/>
        <v>1.9142657304143449</v>
      </c>
      <c r="AE29">
        <f t="shared" si="1"/>
        <v>1.97251296045975</v>
      </c>
      <c r="AF29">
        <f t="shared" si="2"/>
        <v>1.9499610143309303</v>
      </c>
      <c r="AG29">
        <f t="shared" si="24"/>
        <v>1.9455799017350082</v>
      </c>
      <c r="AH29">
        <f t="shared" si="25"/>
        <v>1.3845019663516353E-2</v>
      </c>
      <c r="AI29">
        <f t="shared" si="3"/>
        <v>2.0319614708613543</v>
      </c>
      <c r="AJ29">
        <f t="shared" si="4"/>
        <v>1.9292406953937249</v>
      </c>
      <c r="AK29">
        <f t="shared" si="5"/>
        <v>2.0407774329440156</v>
      </c>
      <c r="AL29">
        <f t="shared" si="26"/>
        <v>2.000659866399698</v>
      </c>
      <c r="AM29">
        <f t="shared" si="27"/>
        <v>2.9230706028824778E-2</v>
      </c>
      <c r="AN29">
        <f t="shared" si="6"/>
        <v>2.6269100302172714</v>
      </c>
      <c r="AO29">
        <f t="shared" si="7"/>
        <v>2.6259397450920359</v>
      </c>
      <c r="AP29">
        <f t="shared" si="8"/>
        <v>2.6559562509112458</v>
      </c>
      <c r="AQ29">
        <f t="shared" si="28"/>
        <v>2.6362686754068512</v>
      </c>
      <c r="AR29">
        <f t="shared" si="29"/>
        <v>8.0406721006669336E-3</v>
      </c>
      <c r="AS29">
        <f t="shared" si="9"/>
        <v>2.6837880383265897</v>
      </c>
      <c r="AT29">
        <f t="shared" si="10"/>
        <v>2.6132748550185925</v>
      </c>
      <c r="AU29">
        <f t="shared" si="11"/>
        <v>2.6568307403791693</v>
      </c>
      <c r="AV29">
        <f t="shared" si="30"/>
        <v>2.6512978779081173</v>
      </c>
      <c r="AW29">
        <f t="shared" si="31"/>
        <v>1.6772905932548144E-2</v>
      </c>
      <c r="AX29">
        <f t="shared" si="12"/>
        <v>5.5079964664689784E-2</v>
      </c>
      <c r="AY29">
        <f t="shared" si="13"/>
        <v>3.2343758971812901E-2</v>
      </c>
      <c r="AZ29">
        <f t="shared" si="14"/>
        <v>1.5029202501266159E-2</v>
      </c>
      <c r="BA29">
        <f t="shared" si="15"/>
        <v>1.8600612389180964E-2</v>
      </c>
    </row>
    <row r="30" spans="4:53">
      <c r="D30">
        <v>24</v>
      </c>
      <c r="E30" t="s">
        <v>64</v>
      </c>
      <c r="F30" t="s">
        <v>65</v>
      </c>
      <c r="G30" t="s">
        <v>66</v>
      </c>
      <c r="H30">
        <v>2</v>
      </c>
      <c r="I30">
        <v>5</v>
      </c>
      <c r="J30">
        <v>0.74340164566467959</v>
      </c>
      <c r="K30">
        <v>0.73306793470670684</v>
      </c>
      <c r="L30">
        <v>0.73356516137560646</v>
      </c>
      <c r="M30">
        <f t="shared" si="16"/>
        <v>0.73667824724899766</v>
      </c>
      <c r="N30">
        <f t="shared" si="17"/>
        <v>2.7473168033985574E-3</v>
      </c>
      <c r="O30">
        <v>0.73553998815159538</v>
      </c>
      <c r="P30">
        <v>0.73168046693791988</v>
      </c>
      <c r="Q30">
        <v>0.74390441017291242</v>
      </c>
      <c r="R30">
        <f t="shared" si="18"/>
        <v>0.73704162175414256</v>
      </c>
      <c r="S30">
        <f t="shared" si="19"/>
        <v>2.9457077874352144E-3</v>
      </c>
      <c r="T30">
        <v>0.92373616210382181</v>
      </c>
      <c r="U30">
        <v>0.9179510443828105</v>
      </c>
      <c r="V30">
        <v>0.92159016950395245</v>
      </c>
      <c r="W30">
        <f t="shared" si="20"/>
        <v>0.92109245866352829</v>
      </c>
      <c r="X30">
        <f t="shared" si="21"/>
        <v>1.3786211970255404E-3</v>
      </c>
      <c r="Y30">
        <v>0.92844138841916202</v>
      </c>
      <c r="Z30">
        <v>0.91749000719518803</v>
      </c>
      <c r="AA30">
        <v>0.90695811495784706</v>
      </c>
      <c r="AB30">
        <f t="shared" si="22"/>
        <v>0.91762983685739907</v>
      </c>
      <c r="AC30">
        <f t="shared" si="23"/>
        <v>5.0639778809468527E-3</v>
      </c>
      <c r="AD30">
        <f t="shared" si="0"/>
        <v>3.7170082283233978</v>
      </c>
      <c r="AE30">
        <f t="shared" si="1"/>
        <v>3.6653396735335342</v>
      </c>
      <c r="AF30">
        <f t="shared" si="2"/>
        <v>3.6678258068780325</v>
      </c>
      <c r="AG30">
        <f t="shared" si="24"/>
        <v>3.6833912362449879</v>
      </c>
      <c r="AH30">
        <f t="shared" si="25"/>
        <v>1.3736584016992728E-2</v>
      </c>
      <c r="AI30">
        <f t="shared" si="3"/>
        <v>3.6776999407579769</v>
      </c>
      <c r="AJ30">
        <f t="shared" si="4"/>
        <v>3.6584023346895993</v>
      </c>
      <c r="AK30">
        <f t="shared" si="5"/>
        <v>3.7195220508645619</v>
      </c>
      <c r="AL30">
        <f t="shared" si="26"/>
        <v>3.6852081087707127</v>
      </c>
      <c r="AM30">
        <f t="shared" si="27"/>
        <v>1.4728538937176038E-2</v>
      </c>
      <c r="AN30">
        <f t="shared" si="6"/>
        <v>4.6186808105191091</v>
      </c>
      <c r="AO30">
        <f t="shared" si="7"/>
        <v>4.5897552219140527</v>
      </c>
      <c r="AP30">
        <f t="shared" si="8"/>
        <v>4.6079508475197626</v>
      </c>
      <c r="AQ30">
        <f t="shared" si="28"/>
        <v>4.6054622933176423</v>
      </c>
      <c r="AR30">
        <f t="shared" si="29"/>
        <v>6.8931059851276592E-3</v>
      </c>
      <c r="AS30">
        <f t="shared" si="9"/>
        <v>4.6422069420958101</v>
      </c>
      <c r="AT30">
        <f t="shared" si="10"/>
        <v>4.58745003597594</v>
      </c>
      <c r="AU30">
        <f t="shared" si="11"/>
        <v>4.534790574789235</v>
      </c>
      <c r="AV30">
        <f t="shared" si="30"/>
        <v>4.588149184286995</v>
      </c>
      <c r="AW30">
        <f t="shared" si="31"/>
        <v>2.5319889404734345E-2</v>
      </c>
      <c r="AX30">
        <f t="shared" si="12"/>
        <v>1.8168725257248219E-3</v>
      </c>
      <c r="AY30">
        <f t="shared" si="13"/>
        <v>2.0140099296672067E-2</v>
      </c>
      <c r="AZ30">
        <f t="shared" si="14"/>
        <v>-1.7313109030647311E-2</v>
      </c>
      <c r="BA30">
        <f t="shared" si="15"/>
        <v>2.6241412111206616E-2</v>
      </c>
    </row>
    <row r="31" spans="4:53">
      <c r="D31">
        <v>25</v>
      </c>
      <c r="E31" t="s">
        <v>67</v>
      </c>
      <c r="F31" t="s">
        <v>68</v>
      </c>
      <c r="G31">
        <v>491.65553999999997</v>
      </c>
      <c r="H31">
        <v>5</v>
      </c>
      <c r="I31">
        <v>18</v>
      </c>
      <c r="J31">
        <v>0.95959892815832193</v>
      </c>
      <c r="K31">
        <v>0.95082702048697454</v>
      </c>
      <c r="L31">
        <v>0.94391560152239928</v>
      </c>
      <c r="M31">
        <f t="shared" si="16"/>
        <v>0.95144718338923207</v>
      </c>
      <c r="N31">
        <f t="shared" si="17"/>
        <v>3.7052555800664907E-3</v>
      </c>
      <c r="O31">
        <v>0.92947544158366413</v>
      </c>
      <c r="P31">
        <v>0.91478241486446643</v>
      </c>
      <c r="Q31">
        <v>0.9411917962973102</v>
      </c>
      <c r="R31">
        <f t="shared" si="18"/>
        <v>0.92848321758181351</v>
      </c>
      <c r="S31">
        <f t="shared" si="19"/>
        <v>6.2379170004229342E-3</v>
      </c>
      <c r="T31">
        <v>0.97147956222757526</v>
      </c>
      <c r="U31">
        <v>0.94237323508395821</v>
      </c>
      <c r="V31">
        <v>0.94214856463256924</v>
      </c>
      <c r="W31">
        <f t="shared" si="20"/>
        <v>0.95200045398136757</v>
      </c>
      <c r="X31">
        <f t="shared" si="21"/>
        <v>7.9524889570434226E-3</v>
      </c>
      <c r="Y31">
        <v>0.93163737042860906</v>
      </c>
      <c r="Z31">
        <v>0.90388287805477552</v>
      </c>
      <c r="AA31">
        <v>0.94338704591346112</v>
      </c>
      <c r="AB31">
        <f t="shared" si="22"/>
        <v>0.92630243146561531</v>
      </c>
      <c r="AC31">
        <f t="shared" si="23"/>
        <v>9.5625542828490298E-3</v>
      </c>
      <c r="AD31">
        <f t="shared" si="0"/>
        <v>17.272780706849794</v>
      </c>
      <c r="AE31">
        <f t="shared" si="1"/>
        <v>17.114886368765543</v>
      </c>
      <c r="AF31">
        <f t="shared" si="2"/>
        <v>16.990480827403186</v>
      </c>
      <c r="AG31">
        <f t="shared" si="24"/>
        <v>17.126049301006177</v>
      </c>
      <c r="AH31">
        <f t="shared" si="25"/>
        <v>6.6694600441196905E-2</v>
      </c>
      <c r="AI31">
        <f t="shared" si="3"/>
        <v>16.730557948505954</v>
      </c>
      <c r="AJ31">
        <f t="shared" si="4"/>
        <v>16.466083467560395</v>
      </c>
      <c r="AK31">
        <f t="shared" si="5"/>
        <v>16.941452333351585</v>
      </c>
      <c r="AL31">
        <f t="shared" si="26"/>
        <v>16.712697916472646</v>
      </c>
      <c r="AM31">
        <f t="shared" si="27"/>
        <v>0.11228250600761318</v>
      </c>
      <c r="AN31">
        <f t="shared" si="6"/>
        <v>17.486632120096356</v>
      </c>
      <c r="AO31">
        <f t="shared" si="7"/>
        <v>16.962718231511246</v>
      </c>
      <c r="AP31">
        <f t="shared" si="8"/>
        <v>16.958674163386245</v>
      </c>
      <c r="AQ31">
        <f t="shared" si="28"/>
        <v>17.136008171664617</v>
      </c>
      <c r="AR31">
        <f t="shared" si="29"/>
        <v>0.14314480122678239</v>
      </c>
      <c r="AS31">
        <f t="shared" si="9"/>
        <v>16.769472667714965</v>
      </c>
      <c r="AT31">
        <f t="shared" si="10"/>
        <v>16.26989180498596</v>
      </c>
      <c r="AU31">
        <f t="shared" si="11"/>
        <v>16.980966826442302</v>
      </c>
      <c r="AV31">
        <f t="shared" si="30"/>
        <v>16.673443766381073</v>
      </c>
      <c r="AW31">
        <f t="shared" si="31"/>
        <v>0.17212597709128274</v>
      </c>
      <c r="AX31">
        <f t="shared" si="12"/>
        <v>-0.41335138453353082</v>
      </c>
      <c r="AY31">
        <f t="shared" si="13"/>
        <v>0.13059682570170147</v>
      </c>
      <c r="AZ31">
        <f t="shared" si="14"/>
        <v>-0.46256440528354403</v>
      </c>
      <c r="BA31">
        <f t="shared" si="15"/>
        <v>0.22387002056524638</v>
      </c>
    </row>
    <row r="32" spans="4:53">
      <c r="D32">
        <v>26</v>
      </c>
      <c r="E32" t="s">
        <v>69</v>
      </c>
      <c r="F32" t="s">
        <v>70</v>
      </c>
      <c r="G32">
        <v>444.28</v>
      </c>
      <c r="H32">
        <v>2</v>
      </c>
      <c r="I32">
        <v>6</v>
      </c>
      <c r="J32">
        <v>0.39607629329894917</v>
      </c>
      <c r="K32">
        <v>0.39866508168319914</v>
      </c>
      <c r="L32">
        <v>0.39502447579631417</v>
      </c>
      <c r="M32">
        <f t="shared" si="16"/>
        <v>0.39658861692615416</v>
      </c>
      <c r="N32">
        <f t="shared" si="17"/>
        <v>8.8322130486453336E-4</v>
      </c>
      <c r="O32">
        <v>0.39424000265320885</v>
      </c>
      <c r="P32">
        <v>0.37861602260464633</v>
      </c>
      <c r="Q32">
        <v>0.3975551544401576</v>
      </c>
      <c r="R32">
        <f t="shared" si="18"/>
        <v>0.39013705989933761</v>
      </c>
      <c r="S32">
        <f t="shared" si="19"/>
        <v>4.7679085352402943E-3</v>
      </c>
      <c r="T32">
        <v>0.77860297902957476</v>
      </c>
      <c r="U32">
        <v>0.78631019514849299</v>
      </c>
      <c r="V32">
        <v>0.7823219931609332</v>
      </c>
      <c r="W32">
        <f t="shared" si="20"/>
        <v>0.78241172244633361</v>
      </c>
      <c r="X32">
        <f t="shared" si="21"/>
        <v>1.8169775626586334E-3</v>
      </c>
      <c r="Y32">
        <v>0.76321952847899543</v>
      </c>
      <c r="Z32">
        <v>0.76218301432590918</v>
      </c>
      <c r="AA32">
        <v>0.75241406724205329</v>
      </c>
      <c r="AB32">
        <f t="shared" si="22"/>
        <v>0.75927220334898593</v>
      </c>
      <c r="AC32">
        <f t="shared" si="23"/>
        <v>2.8104611540653826E-3</v>
      </c>
      <c r="AD32">
        <f t="shared" si="0"/>
        <v>2.3764577597936949</v>
      </c>
      <c r="AE32">
        <f t="shared" si="1"/>
        <v>2.3919904900991948</v>
      </c>
      <c r="AF32">
        <f t="shared" si="2"/>
        <v>2.370146854777885</v>
      </c>
      <c r="AG32">
        <f t="shared" si="24"/>
        <v>2.3795317015569251</v>
      </c>
      <c r="AH32">
        <f t="shared" si="25"/>
        <v>5.2993278291872071E-3</v>
      </c>
      <c r="AI32">
        <f t="shared" si="3"/>
        <v>2.365440015919253</v>
      </c>
      <c r="AJ32">
        <f t="shared" si="4"/>
        <v>2.2716961356278782</v>
      </c>
      <c r="AK32">
        <f t="shared" si="5"/>
        <v>2.3853309266409455</v>
      </c>
      <c r="AL32">
        <f t="shared" si="26"/>
        <v>2.3408223593960256</v>
      </c>
      <c r="AM32">
        <f t="shared" si="27"/>
        <v>2.8607451211441676E-2</v>
      </c>
      <c r="AN32">
        <f t="shared" si="6"/>
        <v>4.6716178741774481</v>
      </c>
      <c r="AO32">
        <f t="shared" si="7"/>
        <v>4.7178611708909575</v>
      </c>
      <c r="AP32">
        <f t="shared" si="8"/>
        <v>4.6939319589655994</v>
      </c>
      <c r="AQ32">
        <f t="shared" si="28"/>
        <v>4.6944703346780017</v>
      </c>
      <c r="AR32">
        <f t="shared" si="29"/>
        <v>1.0901865375951796E-2</v>
      </c>
      <c r="AS32">
        <f t="shared" si="9"/>
        <v>4.5793171708739724</v>
      </c>
      <c r="AT32">
        <f t="shared" si="10"/>
        <v>4.5730980859554551</v>
      </c>
      <c r="AU32">
        <f t="shared" si="11"/>
        <v>4.5144844034523199</v>
      </c>
      <c r="AV32">
        <f t="shared" si="30"/>
        <v>4.5556332200939158</v>
      </c>
      <c r="AW32">
        <f t="shared" si="31"/>
        <v>1.6862766924392199E-2</v>
      </c>
      <c r="AX32">
        <f t="shared" si="12"/>
        <v>-3.8709342160899496E-2</v>
      </c>
      <c r="AY32">
        <f t="shared" si="13"/>
        <v>2.9094142713890259E-2</v>
      </c>
      <c r="AZ32">
        <f t="shared" si="14"/>
        <v>-0.13883711458408587</v>
      </c>
      <c r="BA32">
        <f t="shared" si="15"/>
        <v>2.0079929706593901E-2</v>
      </c>
    </row>
    <row r="33" spans="4:53">
      <c r="D33">
        <v>27</v>
      </c>
      <c r="E33" t="s">
        <v>71</v>
      </c>
      <c r="F33" t="s">
        <v>72</v>
      </c>
      <c r="G33">
        <v>1017.525138</v>
      </c>
      <c r="H33">
        <v>1</v>
      </c>
      <c r="I33">
        <v>8</v>
      </c>
      <c r="J33">
        <v>0.64478241198353947</v>
      </c>
      <c r="K33">
        <v>0.65011213152136116</v>
      </c>
      <c r="L33">
        <v>0.64573975410211248</v>
      </c>
      <c r="M33">
        <f t="shared" si="16"/>
        <v>0.64687809920233763</v>
      </c>
      <c r="N33">
        <f t="shared" si="17"/>
        <v>1.3394318665733392E-3</v>
      </c>
      <c r="O33">
        <v>0.65816798611149152</v>
      </c>
      <c r="P33">
        <v>0.65748920769783514</v>
      </c>
      <c r="Q33">
        <v>0.67062677827812267</v>
      </c>
      <c r="R33">
        <f t="shared" si="18"/>
        <v>0.66209465736248319</v>
      </c>
      <c r="S33">
        <f t="shared" si="19"/>
        <v>3.4868961212909367E-3</v>
      </c>
      <c r="T33">
        <v>0.89276349389078391</v>
      </c>
      <c r="U33">
        <v>0.88465170882700594</v>
      </c>
      <c r="V33">
        <v>0.88829054008598118</v>
      </c>
      <c r="W33">
        <f t="shared" si="20"/>
        <v>0.88856858093459035</v>
      </c>
      <c r="X33">
        <f t="shared" si="21"/>
        <v>1.9153325365675513E-3</v>
      </c>
      <c r="Y33">
        <v>0.87653966342695633</v>
      </c>
      <c r="Z33">
        <v>0.86906040009428942</v>
      </c>
      <c r="AA33">
        <v>0.88131416379543037</v>
      </c>
      <c r="AB33">
        <f t="shared" si="22"/>
        <v>0.8756380757722253</v>
      </c>
      <c r="AC33">
        <f t="shared" si="23"/>
        <v>2.9115985084646983E-3</v>
      </c>
      <c r="AD33">
        <f t="shared" si="0"/>
        <v>5.1582592958683158</v>
      </c>
      <c r="AE33">
        <f t="shared" si="1"/>
        <v>5.2008970521708893</v>
      </c>
      <c r="AF33">
        <f t="shared" si="2"/>
        <v>5.1659180328168999</v>
      </c>
      <c r="AG33">
        <f t="shared" si="24"/>
        <v>5.175024793618701</v>
      </c>
      <c r="AH33">
        <f t="shared" si="25"/>
        <v>1.0715454932586714E-2</v>
      </c>
      <c r="AI33">
        <f t="shared" si="3"/>
        <v>5.2653438888919322</v>
      </c>
      <c r="AJ33">
        <f t="shared" si="4"/>
        <v>5.2599136615826811</v>
      </c>
      <c r="AK33">
        <f t="shared" si="5"/>
        <v>5.3650142262249814</v>
      </c>
      <c r="AL33">
        <f t="shared" si="26"/>
        <v>5.2967572588998655</v>
      </c>
      <c r="AM33">
        <f t="shared" si="27"/>
        <v>2.7895168970327493E-2</v>
      </c>
      <c r="AN33">
        <f t="shared" si="6"/>
        <v>7.1421079511262713</v>
      </c>
      <c r="AO33">
        <f t="shared" si="7"/>
        <v>7.0772136706160476</v>
      </c>
      <c r="AP33">
        <f t="shared" si="8"/>
        <v>7.1063243206878495</v>
      </c>
      <c r="AQ33">
        <f t="shared" si="28"/>
        <v>7.1085486474767228</v>
      </c>
      <c r="AR33">
        <f t="shared" si="29"/>
        <v>1.532266029254041E-2</v>
      </c>
      <c r="AS33">
        <f t="shared" si="9"/>
        <v>7.0123173074156506</v>
      </c>
      <c r="AT33">
        <f t="shared" si="10"/>
        <v>6.9524832007543154</v>
      </c>
      <c r="AU33">
        <f t="shared" si="11"/>
        <v>7.050513310363443</v>
      </c>
      <c r="AV33">
        <f t="shared" si="30"/>
        <v>7.0051046061778024</v>
      </c>
      <c r="AW33">
        <f t="shared" si="31"/>
        <v>2.3292788067717587E-2</v>
      </c>
      <c r="AX33">
        <f t="shared" si="12"/>
        <v>0.12173246528116444</v>
      </c>
      <c r="AY33">
        <f t="shared" si="13"/>
        <v>2.9882460178094754E-2</v>
      </c>
      <c r="AZ33">
        <f t="shared" si="14"/>
        <v>-0.10344404129892038</v>
      </c>
      <c r="BA33">
        <f t="shared" si="15"/>
        <v>2.788078001792994E-2</v>
      </c>
    </row>
    <row r="34" spans="4:53">
      <c r="D34">
        <v>28</v>
      </c>
      <c r="E34" t="s">
        <v>73</v>
      </c>
      <c r="F34" t="s">
        <v>74</v>
      </c>
      <c r="G34">
        <v>655.27300000000002</v>
      </c>
      <c r="H34">
        <v>1</v>
      </c>
      <c r="I34">
        <v>4</v>
      </c>
      <c r="J34">
        <v>0.13383761764694938</v>
      </c>
      <c r="K34">
        <v>0.13168876667945048</v>
      </c>
      <c r="L34">
        <v>0.12473533317453477</v>
      </c>
      <c r="M34">
        <f t="shared" si="16"/>
        <v>0.1300872391669782</v>
      </c>
      <c r="N34">
        <f t="shared" si="17"/>
        <v>2.2428436035084394E-3</v>
      </c>
      <c r="O34">
        <v>0.10212798656439845</v>
      </c>
      <c r="P34">
        <v>0.11235030306348751</v>
      </c>
      <c r="Q34">
        <v>0.11349185123633333</v>
      </c>
      <c r="R34">
        <f t="shared" si="18"/>
        <v>0.10932338028807309</v>
      </c>
      <c r="S34">
        <f t="shared" si="19"/>
        <v>2.9498041813258756E-3</v>
      </c>
      <c r="T34">
        <v>0.68533131092177191</v>
      </c>
      <c r="U34">
        <v>0.67832796122793437</v>
      </c>
      <c r="V34">
        <v>0.67561741347877624</v>
      </c>
      <c r="W34">
        <f t="shared" si="20"/>
        <v>0.67975889520949417</v>
      </c>
      <c r="X34">
        <f t="shared" si="21"/>
        <v>2.3629374340683289E-3</v>
      </c>
      <c r="Y34">
        <v>0.61530709117721649</v>
      </c>
      <c r="Z34">
        <v>0.63406428043814822</v>
      </c>
      <c r="AA34">
        <v>0.63451166699598727</v>
      </c>
      <c r="AB34">
        <f t="shared" si="22"/>
        <v>0.62796101287045059</v>
      </c>
      <c r="AC34">
        <f t="shared" si="23"/>
        <v>5.1670180385232399E-3</v>
      </c>
      <c r="AD34">
        <f t="shared" si="0"/>
        <v>0.5353504705877975</v>
      </c>
      <c r="AE34">
        <f t="shared" si="1"/>
        <v>0.52675506671780192</v>
      </c>
      <c r="AF34">
        <f t="shared" si="2"/>
        <v>0.49894133269813906</v>
      </c>
      <c r="AG34">
        <f t="shared" si="24"/>
        <v>0.52034895666791281</v>
      </c>
      <c r="AH34">
        <f t="shared" si="25"/>
        <v>8.9713744140337576E-3</v>
      </c>
      <c r="AI34">
        <f t="shared" si="3"/>
        <v>0.40851194625759379</v>
      </c>
      <c r="AJ34">
        <f t="shared" si="4"/>
        <v>0.44940121225395002</v>
      </c>
      <c r="AK34">
        <f t="shared" si="5"/>
        <v>0.45396740494533333</v>
      </c>
      <c r="AL34">
        <f t="shared" si="26"/>
        <v>0.43729352115229236</v>
      </c>
      <c r="AM34">
        <f t="shared" si="27"/>
        <v>1.1799216725303503E-2</v>
      </c>
      <c r="AN34">
        <f t="shared" si="6"/>
        <v>2.7413252436870876</v>
      </c>
      <c r="AO34">
        <f t="shared" si="7"/>
        <v>2.7133118449117375</v>
      </c>
      <c r="AP34">
        <f t="shared" si="8"/>
        <v>2.702469653915105</v>
      </c>
      <c r="AQ34">
        <f t="shared" si="28"/>
        <v>2.7190355808379767</v>
      </c>
      <c r="AR34">
        <f t="shared" si="29"/>
        <v>9.4517497362733155E-3</v>
      </c>
      <c r="AS34">
        <f t="shared" si="9"/>
        <v>2.461228364708866</v>
      </c>
      <c r="AT34">
        <f t="shared" si="10"/>
        <v>2.5362571217525929</v>
      </c>
      <c r="AU34">
        <f t="shared" si="11"/>
        <v>2.5380466679839491</v>
      </c>
      <c r="AV34">
        <f t="shared" si="30"/>
        <v>2.5118440514818023</v>
      </c>
      <c r="AW34">
        <f t="shared" si="31"/>
        <v>2.066807215409296E-2</v>
      </c>
      <c r="AX34">
        <f t="shared" si="12"/>
        <v>-8.3055435515620446E-2</v>
      </c>
      <c r="AY34">
        <f t="shared" si="13"/>
        <v>1.4822519158613405E-2</v>
      </c>
      <c r="AZ34">
        <f t="shared" si="14"/>
        <v>-0.20719152935617435</v>
      </c>
      <c r="BA34">
        <f t="shared" si="15"/>
        <v>2.2726741509594715E-2</v>
      </c>
    </row>
    <row r="35" spans="4:53">
      <c r="D35">
        <v>29</v>
      </c>
      <c r="E35" t="s">
        <v>75</v>
      </c>
      <c r="F35" t="s">
        <v>76</v>
      </c>
      <c r="G35">
        <v>474.26841400000001</v>
      </c>
      <c r="H35">
        <v>3</v>
      </c>
      <c r="I35">
        <v>12</v>
      </c>
      <c r="J35">
        <v>0.81730060700525009</v>
      </c>
      <c r="K35">
        <v>0.83129599036690394</v>
      </c>
      <c r="L35">
        <v>0.82092311598701007</v>
      </c>
      <c r="M35">
        <f t="shared" si="16"/>
        <v>0.82317323778638796</v>
      </c>
      <c r="N35">
        <f t="shared" si="17"/>
        <v>3.4242590421202815E-3</v>
      </c>
      <c r="O35" t="e">
        <v>#DIV/0!</v>
      </c>
      <c r="P35" t="e">
        <v>#DIV/0!</v>
      </c>
      <c r="Q35" t="e">
        <v>#DIV/0!</v>
      </c>
      <c r="R35" t="e">
        <f t="shared" si="18"/>
        <v>#DIV/0!</v>
      </c>
      <c r="S35" t="e">
        <f t="shared" si="19"/>
        <v>#DIV/0!</v>
      </c>
      <c r="T35">
        <v>0.93887153551691194</v>
      </c>
      <c r="U35">
        <v>0.93906843204643731</v>
      </c>
      <c r="V35">
        <v>0.92863158194948792</v>
      </c>
      <c r="W35">
        <f t="shared" si="20"/>
        <v>0.93552384983761228</v>
      </c>
      <c r="X35">
        <f t="shared" si="21"/>
        <v>2.8141392819549479E-3</v>
      </c>
      <c r="Y35" t="e">
        <v>#DIV/0!</v>
      </c>
      <c r="Z35" t="e">
        <v>#DIV/0!</v>
      </c>
      <c r="AA35" t="e">
        <v>#DIV/0!</v>
      </c>
      <c r="AB35" t="e">
        <f t="shared" si="22"/>
        <v>#DIV/0!</v>
      </c>
      <c r="AC35" t="e">
        <f t="shared" si="23"/>
        <v>#DIV/0!</v>
      </c>
      <c r="AD35">
        <f t="shared" si="0"/>
        <v>9.8076072840630015</v>
      </c>
      <c r="AE35">
        <f t="shared" si="1"/>
        <v>9.9755518844028472</v>
      </c>
      <c r="AF35">
        <f t="shared" si="2"/>
        <v>9.8510773918441217</v>
      </c>
      <c r="AG35">
        <f t="shared" si="24"/>
        <v>9.8780788534366568</v>
      </c>
      <c r="AH35">
        <f t="shared" si="25"/>
        <v>4.1091108505443223E-2</v>
      </c>
      <c r="AI35" t="e">
        <f t="shared" si="3"/>
        <v>#DIV/0!</v>
      </c>
      <c r="AJ35" t="e">
        <f t="shared" si="4"/>
        <v>#DIV/0!</v>
      </c>
      <c r="AK35" t="e">
        <f t="shared" si="5"/>
        <v>#DIV/0!</v>
      </c>
      <c r="AL35" t="e">
        <f t="shared" si="26"/>
        <v>#DIV/0!</v>
      </c>
      <c r="AM35" t="e">
        <f t="shared" si="27"/>
        <v>#DIV/0!</v>
      </c>
      <c r="AN35">
        <f t="shared" si="6"/>
        <v>11.266458426202943</v>
      </c>
      <c r="AO35">
        <f t="shared" si="7"/>
        <v>11.268821184557247</v>
      </c>
      <c r="AP35">
        <f t="shared" si="8"/>
        <v>11.143578983393855</v>
      </c>
      <c r="AQ35">
        <f t="shared" si="28"/>
        <v>11.22628619805135</v>
      </c>
      <c r="AR35">
        <f t="shared" si="29"/>
        <v>3.3769671383459252E-2</v>
      </c>
      <c r="AS35" t="e">
        <f t="shared" si="9"/>
        <v>#DIV/0!</v>
      </c>
      <c r="AT35" t="e">
        <f t="shared" si="10"/>
        <v>#DIV/0!</v>
      </c>
      <c r="AU35" t="e">
        <f t="shared" si="11"/>
        <v>#DIV/0!</v>
      </c>
      <c r="AV35" t="e">
        <f t="shared" si="30"/>
        <v>#DIV/0!</v>
      </c>
      <c r="AW35" t="e">
        <f t="shared" si="31"/>
        <v>#DIV/0!</v>
      </c>
      <c r="AX35" t="e">
        <f t="shared" si="12"/>
        <v>#DIV/0!</v>
      </c>
      <c r="AY35" t="e">
        <f t="shared" si="13"/>
        <v>#DIV/0!</v>
      </c>
      <c r="AZ35" t="e">
        <f t="shared" si="14"/>
        <v>#DIV/0!</v>
      </c>
      <c r="BA35" t="e">
        <f t="shared" si="15"/>
        <v>#DIV/0!</v>
      </c>
    </row>
    <row r="36" spans="4:53">
      <c r="D36">
        <v>30</v>
      </c>
      <c r="E36" t="s">
        <v>77</v>
      </c>
      <c r="F36" t="s">
        <v>78</v>
      </c>
      <c r="G36">
        <v>956.97799999999995</v>
      </c>
      <c r="H36">
        <v>2</v>
      </c>
      <c r="I36">
        <v>16</v>
      </c>
      <c r="J36">
        <v>0.96590354066505724</v>
      </c>
      <c r="K36">
        <v>0.95231263471070871</v>
      </c>
      <c r="L36">
        <v>0.94490799009939241</v>
      </c>
      <c r="M36">
        <f t="shared" si="16"/>
        <v>0.95437472182505279</v>
      </c>
      <c r="N36">
        <f t="shared" si="17"/>
        <v>5.0197927876491537E-3</v>
      </c>
      <c r="O36" t="e">
        <v>#DIV/0!</v>
      </c>
      <c r="P36" t="e">
        <v>#DIV/0!</v>
      </c>
      <c r="Q36" t="e">
        <v>#DIV/0!</v>
      </c>
      <c r="R36" t="e">
        <f t="shared" si="18"/>
        <v>#DIV/0!</v>
      </c>
      <c r="S36" t="e">
        <f t="shared" si="19"/>
        <v>#DIV/0!</v>
      </c>
      <c r="T36">
        <v>0.96641005436003524</v>
      </c>
      <c r="U36">
        <v>0.95725713226054721</v>
      </c>
      <c r="V36">
        <v>0.94550500533397863</v>
      </c>
      <c r="W36">
        <f t="shared" si="20"/>
        <v>0.95639073065152047</v>
      </c>
      <c r="X36">
        <f t="shared" si="21"/>
        <v>4.9400462774834373E-3</v>
      </c>
      <c r="Y36" t="e">
        <v>#DIV/0!</v>
      </c>
      <c r="Z36" t="e">
        <v>#DIV/0!</v>
      </c>
      <c r="AA36" t="e">
        <v>#DIV/0!</v>
      </c>
      <c r="AB36" t="e">
        <f t="shared" si="22"/>
        <v>#DIV/0!</v>
      </c>
      <c r="AC36" t="e">
        <f t="shared" si="23"/>
        <v>#DIV/0!</v>
      </c>
      <c r="AD36">
        <f t="shared" si="0"/>
        <v>15.454456650640916</v>
      </c>
      <c r="AE36">
        <f t="shared" si="1"/>
        <v>15.237002155371339</v>
      </c>
      <c r="AF36">
        <f t="shared" si="2"/>
        <v>15.118527841590279</v>
      </c>
      <c r="AG36">
        <f t="shared" si="24"/>
        <v>15.269995549200845</v>
      </c>
      <c r="AH36">
        <f t="shared" si="25"/>
        <v>8.0316684602386459E-2</v>
      </c>
      <c r="AI36" t="e">
        <f t="shared" si="3"/>
        <v>#DIV/0!</v>
      </c>
      <c r="AJ36" t="e">
        <f t="shared" si="4"/>
        <v>#DIV/0!</v>
      </c>
      <c r="AK36" t="e">
        <f t="shared" si="5"/>
        <v>#DIV/0!</v>
      </c>
      <c r="AL36" t="e">
        <f t="shared" si="26"/>
        <v>#DIV/0!</v>
      </c>
      <c r="AM36" t="e">
        <f t="shared" si="27"/>
        <v>#DIV/0!</v>
      </c>
      <c r="AN36">
        <f t="shared" si="6"/>
        <v>15.462560869760564</v>
      </c>
      <c r="AO36">
        <f t="shared" si="7"/>
        <v>15.316114116168755</v>
      </c>
      <c r="AP36">
        <f t="shared" si="8"/>
        <v>15.128080085343658</v>
      </c>
      <c r="AQ36">
        <f t="shared" si="28"/>
        <v>15.302251690424328</v>
      </c>
      <c r="AR36">
        <f t="shared" si="29"/>
        <v>7.9040740439734997E-2</v>
      </c>
      <c r="AS36" t="e">
        <f t="shared" si="9"/>
        <v>#DIV/0!</v>
      </c>
      <c r="AT36" t="e">
        <f t="shared" si="10"/>
        <v>#DIV/0!</v>
      </c>
      <c r="AU36" t="e">
        <f t="shared" si="11"/>
        <v>#DIV/0!</v>
      </c>
      <c r="AV36" t="e">
        <f t="shared" si="30"/>
        <v>#DIV/0!</v>
      </c>
      <c r="AW36" t="e">
        <f t="shared" si="31"/>
        <v>#DIV/0!</v>
      </c>
      <c r="AX36" t="e">
        <f t="shared" si="12"/>
        <v>#DIV/0!</v>
      </c>
      <c r="AY36" t="e">
        <f t="shared" si="13"/>
        <v>#DIV/0!</v>
      </c>
      <c r="AZ36" t="e">
        <f t="shared" si="14"/>
        <v>#DIV/0!</v>
      </c>
      <c r="BA36" t="e">
        <f t="shared" si="15"/>
        <v>#DIV/0!</v>
      </c>
    </row>
    <row r="37" spans="4:53">
      <c r="D37">
        <v>31</v>
      </c>
      <c r="E37" t="s">
        <v>79</v>
      </c>
      <c r="F37" t="s">
        <v>80</v>
      </c>
      <c r="G37" t="s">
        <v>81</v>
      </c>
      <c r="H37">
        <v>4</v>
      </c>
      <c r="I37">
        <v>16</v>
      </c>
      <c r="J37">
        <v>0.94127937263170369</v>
      </c>
      <c r="K37">
        <v>0.95189690350624578</v>
      </c>
      <c r="L37">
        <v>0.93296344427027689</v>
      </c>
      <c r="M37">
        <f t="shared" si="16"/>
        <v>0.94204657346940879</v>
      </c>
      <c r="N37">
        <f t="shared" si="17"/>
        <v>4.4736367881190739E-3</v>
      </c>
      <c r="O37">
        <v>0.92121606493057906</v>
      </c>
      <c r="P37">
        <v>0.91757850481809278</v>
      </c>
      <c r="Q37">
        <v>0.92833018884575846</v>
      </c>
      <c r="R37">
        <f t="shared" si="18"/>
        <v>0.92237491953147677</v>
      </c>
      <c r="S37">
        <f t="shared" si="19"/>
        <v>2.5779787667088126E-3</v>
      </c>
      <c r="T37">
        <v>0.93254054682040233</v>
      </c>
      <c r="U37">
        <v>0.94774737373193418</v>
      </c>
      <c r="V37">
        <v>0.92773795131139958</v>
      </c>
      <c r="W37">
        <f t="shared" si="20"/>
        <v>0.93600862395457873</v>
      </c>
      <c r="X37">
        <f t="shared" si="21"/>
        <v>4.9242013601146183E-3</v>
      </c>
      <c r="Y37">
        <v>0.92544848293670068</v>
      </c>
      <c r="Z37">
        <v>0.92302048740477471</v>
      </c>
      <c r="AA37">
        <v>0.94281039924325105</v>
      </c>
      <c r="AB37">
        <f t="shared" si="22"/>
        <v>0.93042645652824219</v>
      </c>
      <c r="AC37">
        <f t="shared" si="23"/>
        <v>5.0880102736669012E-3</v>
      </c>
      <c r="AD37">
        <f t="shared" si="0"/>
        <v>15.060469962107259</v>
      </c>
      <c r="AE37">
        <f t="shared" si="1"/>
        <v>15.230350456099933</v>
      </c>
      <c r="AF37">
        <f t="shared" si="2"/>
        <v>14.92741510832443</v>
      </c>
      <c r="AG37">
        <f t="shared" si="24"/>
        <v>15.072745175510541</v>
      </c>
      <c r="AH37">
        <f t="shared" si="25"/>
        <v>7.1578188609905183E-2</v>
      </c>
      <c r="AI37">
        <f t="shared" si="3"/>
        <v>14.739457038889265</v>
      </c>
      <c r="AJ37">
        <f t="shared" si="4"/>
        <v>14.681256077089484</v>
      </c>
      <c r="AK37">
        <f t="shared" si="5"/>
        <v>14.853283021532135</v>
      </c>
      <c r="AL37">
        <f t="shared" si="26"/>
        <v>14.757998712503628</v>
      </c>
      <c r="AM37">
        <f t="shared" si="27"/>
        <v>4.1247660267341002E-2</v>
      </c>
      <c r="AN37">
        <f t="shared" si="6"/>
        <v>14.920648749126437</v>
      </c>
      <c r="AO37">
        <f t="shared" si="7"/>
        <v>15.163957979710947</v>
      </c>
      <c r="AP37">
        <f t="shared" si="8"/>
        <v>14.843807220982393</v>
      </c>
      <c r="AQ37">
        <f t="shared" si="28"/>
        <v>14.97613798327326</v>
      </c>
      <c r="AR37">
        <f t="shared" si="29"/>
        <v>7.8787221761833892E-2</v>
      </c>
      <c r="AS37">
        <f t="shared" si="9"/>
        <v>14.807175726987211</v>
      </c>
      <c r="AT37">
        <f t="shared" si="10"/>
        <v>14.768327798476395</v>
      </c>
      <c r="AU37">
        <f t="shared" si="11"/>
        <v>15.084966387892017</v>
      </c>
      <c r="AV37">
        <f t="shared" si="30"/>
        <v>14.886823304451875</v>
      </c>
      <c r="AW37">
        <f t="shared" si="31"/>
        <v>8.140816437867042E-2</v>
      </c>
      <c r="AX37">
        <f t="shared" si="12"/>
        <v>-0.31474646300691234</v>
      </c>
      <c r="AY37">
        <f t="shared" si="13"/>
        <v>8.261238746220291E-2</v>
      </c>
      <c r="AZ37">
        <f t="shared" si="14"/>
        <v>-8.9314678821384774E-2</v>
      </c>
      <c r="BA37">
        <f t="shared" si="15"/>
        <v>0.11329040356734994</v>
      </c>
    </row>
    <row r="38" spans="4:53">
      <c r="D38">
        <v>32</v>
      </c>
      <c r="E38" t="s">
        <v>100</v>
      </c>
      <c r="F38" t="s">
        <v>101</v>
      </c>
      <c r="G38" t="s">
        <v>107</v>
      </c>
      <c r="H38">
        <v>2</v>
      </c>
      <c r="I38">
        <v>10</v>
      </c>
      <c r="J38">
        <v>0.66412732261412344</v>
      </c>
      <c r="K38">
        <v>0.67102376010857534</v>
      </c>
      <c r="L38">
        <v>0.66167059392180416</v>
      </c>
      <c r="M38">
        <f t="shared" ref="M38" si="32">AVERAGE(J38:L38)</f>
        <v>0.66560722554816765</v>
      </c>
      <c r="N38">
        <f t="shared" ref="N38" si="33">_xlfn.STDEV.P(J38:L38)/SQRT(3)</f>
        <v>2.2858508724559546E-3</v>
      </c>
      <c r="O38">
        <v>0.70887994971759916</v>
      </c>
      <c r="P38">
        <v>0.70637042887539137</v>
      </c>
      <c r="Q38">
        <v>0.70637042887539137</v>
      </c>
      <c r="R38">
        <f t="shared" ref="R38" si="34">AVERAGE(O38:Q38)</f>
        <v>0.70720693582279404</v>
      </c>
      <c r="S38">
        <f t="shared" ref="S38" si="35">_xlfn.STDEV.P(O38:Q38)/SQRT(3)</f>
        <v>6.8300506247650963E-4</v>
      </c>
      <c r="T38">
        <v>0.93219614764557457</v>
      </c>
      <c r="U38">
        <v>0.9259135247233804</v>
      </c>
      <c r="V38">
        <v>0.92714993878083096</v>
      </c>
      <c r="W38">
        <f t="shared" ref="W38:W39" si="36">AVERAGE(T38:V38)</f>
        <v>0.9284198703832619</v>
      </c>
      <c r="X38">
        <f t="shared" ref="X38:X39" si="37">_xlfn.STDEV.P(T38:V38)/SQRT(3)</f>
        <v>1.5689616100224913E-3</v>
      </c>
      <c r="Y38">
        <v>0.9137063856815254</v>
      </c>
      <c r="Z38">
        <v>0.91518685209301842</v>
      </c>
      <c r="AA38">
        <v>0.91518685209301842</v>
      </c>
      <c r="AB38">
        <f t="shared" ref="AB38" si="38">AVERAGE(Y38:AA38)</f>
        <v>0.91469336328918749</v>
      </c>
      <c r="AC38">
        <f t="shared" ref="AC38" si="39">_xlfn.STDEV.P(Y38:AA38)/SQRT(3)</f>
        <v>4.0293192105413024E-4</v>
      </c>
      <c r="AD38">
        <f t="shared" si="0"/>
        <v>6.6412732261412346</v>
      </c>
      <c r="AE38">
        <f t="shared" si="1"/>
        <v>6.710237601085753</v>
      </c>
      <c r="AF38">
        <f t="shared" si="2"/>
        <v>6.6167059392180416</v>
      </c>
      <c r="AG38">
        <f t="shared" ref="AG38" si="40">AVERAGE(AD38:AF38)</f>
        <v>6.6560722554816776</v>
      </c>
      <c r="AH38">
        <f t="shared" ref="AH38" si="41">_xlfn.STDEV.P(AD38:AF38)/SQRT(3)</f>
        <v>2.2858508724559412E-2</v>
      </c>
      <c r="AI38">
        <f t="shared" si="3"/>
        <v>7.0887994971759918</v>
      </c>
      <c r="AJ38">
        <f t="shared" si="4"/>
        <v>7.0637042887539137</v>
      </c>
      <c r="AK38">
        <f t="shared" si="5"/>
        <v>7.0637042887539137</v>
      </c>
      <c r="AL38">
        <f t="shared" ref="AL38" si="42">AVERAGE(AI38:AK38)</f>
        <v>7.0720693582279397</v>
      </c>
      <c r="AM38">
        <f t="shared" ref="AM38" si="43">_xlfn.STDEV.P(AI38:AK38)/SQRT(3)</f>
        <v>6.830050624765157E-3</v>
      </c>
      <c r="AN38">
        <f t="shared" si="6"/>
        <v>9.3219614764557459</v>
      </c>
      <c r="AO38">
        <f t="shared" si="7"/>
        <v>9.2591352472338038</v>
      </c>
      <c r="AP38">
        <f t="shared" si="8"/>
        <v>9.2714993878083103</v>
      </c>
      <c r="AQ38">
        <f t="shared" ref="AQ38" si="44">AVERAGE(AN38:AP38)</f>
        <v>9.2841987038326206</v>
      </c>
      <c r="AR38">
        <f t="shared" ref="AR38" si="45">_xlfn.STDEV.P(AN38:AP38)/SQRT(3)</f>
        <v>1.568961610022495E-2</v>
      </c>
      <c r="AS38">
        <f t="shared" si="9"/>
        <v>9.1370638568152547</v>
      </c>
      <c r="AT38">
        <f t="shared" si="10"/>
        <v>9.1518685209301847</v>
      </c>
      <c r="AU38">
        <f t="shared" si="11"/>
        <v>9.1518685209301847</v>
      </c>
      <c r="AV38">
        <f t="shared" ref="AV38" si="46">AVERAGE(AS38:AU38)</f>
        <v>9.1469336328918747</v>
      </c>
      <c r="AW38">
        <f t="shared" ref="AW38" si="47">_xlfn.STDEV.P(AS38:AU38)/SQRT(3)</f>
        <v>4.0293192105412424E-3</v>
      </c>
      <c r="AX38">
        <f t="shared" si="12"/>
        <v>0.41599710274626212</v>
      </c>
      <c r="AY38">
        <f t="shared" si="13"/>
        <v>2.3857095645690274E-2</v>
      </c>
      <c r="AZ38">
        <f t="shared" si="14"/>
        <v>-0.13726507094074591</v>
      </c>
      <c r="BA38">
        <f t="shared" si="15"/>
        <v>1.6198748923076579E-2</v>
      </c>
    </row>
    <row r="39" spans="4:53">
      <c r="D39">
        <v>33</v>
      </c>
      <c r="E39" t="s">
        <v>82</v>
      </c>
      <c r="F39" t="s">
        <v>102</v>
      </c>
      <c r="G39" t="s">
        <v>83</v>
      </c>
      <c r="H39">
        <v>3</v>
      </c>
      <c r="I39">
        <v>12</v>
      </c>
      <c r="J39">
        <v>0.88261633949524887</v>
      </c>
      <c r="K39">
        <v>0.89363685893389977</v>
      </c>
      <c r="L39">
        <v>0.87765621838522079</v>
      </c>
      <c r="M39">
        <f t="shared" si="16"/>
        <v>0.88463647227145648</v>
      </c>
      <c r="N39">
        <f t="shared" si="17"/>
        <v>3.8559022697288925E-3</v>
      </c>
      <c r="O39">
        <v>0.87703284422330319</v>
      </c>
      <c r="P39">
        <v>0.88843572561892636</v>
      </c>
      <c r="Q39">
        <v>0.89991009031812752</v>
      </c>
      <c r="R39">
        <f t="shared" si="18"/>
        <v>0.88845955338678573</v>
      </c>
      <c r="S39">
        <f t="shared" si="19"/>
        <v>5.3922273905786461E-3</v>
      </c>
      <c r="T39">
        <v>0.94357870731235471</v>
      </c>
      <c r="U39">
        <v>0.95447952755568666</v>
      </c>
      <c r="V39">
        <v>0.9353852521396413</v>
      </c>
      <c r="W39">
        <f t="shared" si="36"/>
        <v>0.94448116233589419</v>
      </c>
      <c r="X39">
        <f t="shared" si="37"/>
        <v>4.515618752189937E-3</v>
      </c>
      <c r="Y39">
        <v>0.93823514918532247</v>
      </c>
      <c r="Z39">
        <v>0.9621981511469202</v>
      </c>
      <c r="AA39">
        <v>0.94746735704002483</v>
      </c>
      <c r="AB39">
        <f t="shared" si="22"/>
        <v>0.94930021912408913</v>
      </c>
      <c r="AC39">
        <f t="shared" si="23"/>
        <v>5.6974829397099108E-3</v>
      </c>
      <c r="AD39">
        <f t="shared" si="0"/>
        <v>10.591396073942986</v>
      </c>
      <c r="AE39">
        <f t="shared" si="1"/>
        <v>10.723642307206797</v>
      </c>
      <c r="AF39">
        <f t="shared" si="2"/>
        <v>10.531874620622649</v>
      </c>
      <c r="AG39">
        <f t="shared" si="24"/>
        <v>10.615637667257477</v>
      </c>
      <c r="AH39">
        <f t="shared" si="25"/>
        <v>4.6270827236746775E-2</v>
      </c>
      <c r="AI39">
        <f t="shared" si="3"/>
        <v>10.524394130679639</v>
      </c>
      <c r="AJ39">
        <f t="shared" si="4"/>
        <v>10.661228707427117</v>
      </c>
      <c r="AK39">
        <f t="shared" si="5"/>
        <v>10.798921083817531</v>
      </c>
      <c r="AL39">
        <f t="shared" si="26"/>
        <v>10.661514640641428</v>
      </c>
      <c r="AM39">
        <f t="shared" si="27"/>
        <v>6.4706728686943757E-2</v>
      </c>
      <c r="AN39">
        <f t="shared" si="6"/>
        <v>11.322944487748256</v>
      </c>
      <c r="AO39">
        <f t="shared" si="7"/>
        <v>11.453754330668239</v>
      </c>
      <c r="AP39">
        <f t="shared" si="8"/>
        <v>11.224623025675696</v>
      </c>
      <c r="AQ39">
        <f t="shared" si="28"/>
        <v>11.33377394803073</v>
      </c>
      <c r="AR39">
        <f t="shared" si="29"/>
        <v>5.418742502627915E-2</v>
      </c>
      <c r="AS39">
        <f t="shared" si="9"/>
        <v>11.25882179022387</v>
      </c>
      <c r="AT39">
        <f t="shared" si="10"/>
        <v>11.546377813763042</v>
      </c>
      <c r="AU39">
        <f t="shared" si="11"/>
        <v>11.369608284480298</v>
      </c>
      <c r="AV39">
        <f t="shared" si="30"/>
        <v>11.391602629489071</v>
      </c>
      <c r="AW39">
        <f t="shared" si="31"/>
        <v>6.8369795276518916E-2</v>
      </c>
      <c r="AX39">
        <f t="shared" si="12"/>
        <v>4.5876973383951025E-2</v>
      </c>
      <c r="AY39">
        <f t="shared" si="13"/>
        <v>7.9548414129626849E-2</v>
      </c>
      <c r="AZ39">
        <f t="shared" si="14"/>
        <v>5.782868145834108E-2</v>
      </c>
      <c r="BA39">
        <f t="shared" si="15"/>
        <v>8.7239360022479145E-2</v>
      </c>
    </row>
    <row r="40" spans="4:53">
      <c r="D40">
        <v>34</v>
      </c>
      <c r="E40" t="s">
        <v>84</v>
      </c>
      <c r="F40" t="s">
        <v>103</v>
      </c>
      <c r="G40" t="s">
        <v>85</v>
      </c>
      <c r="H40">
        <v>6</v>
      </c>
      <c r="I40">
        <v>23</v>
      </c>
      <c r="J40">
        <v>0.93928487841455</v>
      </c>
      <c r="K40">
        <v>0.95330301411407647</v>
      </c>
      <c r="L40">
        <v>0.92298770661007823</v>
      </c>
      <c r="M40">
        <f t="shared" si="16"/>
        <v>0.9385251997129016</v>
      </c>
      <c r="N40">
        <f t="shared" si="17"/>
        <v>7.1521139231356208E-3</v>
      </c>
      <c r="O40" t="e">
        <v>#DIV/0!</v>
      </c>
      <c r="P40" t="e">
        <v>#DIV/0!</v>
      </c>
      <c r="Q40" t="e">
        <v>#DIV/0!</v>
      </c>
      <c r="R40" t="e">
        <f t="shared" si="18"/>
        <v>#DIV/0!</v>
      </c>
      <c r="S40" t="e">
        <f t="shared" si="19"/>
        <v>#DIV/0!</v>
      </c>
      <c r="T40">
        <v>0.94257161276464863</v>
      </c>
      <c r="U40">
        <v>0.95094935758096333</v>
      </c>
      <c r="V40">
        <v>0.92723500026523453</v>
      </c>
      <c r="W40">
        <f t="shared" si="20"/>
        <v>0.9402519902036155</v>
      </c>
      <c r="X40">
        <f t="shared" si="21"/>
        <v>5.6691792928225395E-3</v>
      </c>
      <c r="Y40" t="e">
        <v>#DIV/0!</v>
      </c>
      <c r="Z40" t="e">
        <v>#DIV/0!</v>
      </c>
      <c r="AA40" t="e">
        <v>#DIV/0!</v>
      </c>
      <c r="AB40" t="e">
        <f t="shared" si="22"/>
        <v>#DIV/0!</v>
      </c>
      <c r="AC40" t="e">
        <f t="shared" si="23"/>
        <v>#DIV/0!</v>
      </c>
      <c r="AD40">
        <f t="shared" si="0"/>
        <v>21.603552203534651</v>
      </c>
      <c r="AE40">
        <f t="shared" si="1"/>
        <v>21.925969324623757</v>
      </c>
      <c r="AF40">
        <f t="shared" si="2"/>
        <v>21.228717252031799</v>
      </c>
      <c r="AG40">
        <f t="shared" si="24"/>
        <v>21.586079593396736</v>
      </c>
      <c r="AH40">
        <f t="shared" si="25"/>
        <v>0.16449862023211889</v>
      </c>
      <c r="AI40" t="e">
        <f t="shared" si="3"/>
        <v>#DIV/0!</v>
      </c>
      <c r="AJ40" t="e">
        <f t="shared" si="4"/>
        <v>#DIV/0!</v>
      </c>
      <c r="AK40" t="e">
        <f t="shared" si="5"/>
        <v>#DIV/0!</v>
      </c>
      <c r="AL40" t="e">
        <f t="shared" si="26"/>
        <v>#DIV/0!</v>
      </c>
      <c r="AM40" t="e">
        <f t="shared" si="27"/>
        <v>#DIV/0!</v>
      </c>
      <c r="AN40">
        <f t="shared" si="6"/>
        <v>21.67914709358692</v>
      </c>
      <c r="AO40">
        <f t="shared" si="7"/>
        <v>21.871835224362158</v>
      </c>
      <c r="AP40">
        <f t="shared" si="8"/>
        <v>21.326405006100394</v>
      </c>
      <c r="AQ40">
        <f t="shared" si="28"/>
        <v>21.625795774683155</v>
      </c>
      <c r="AR40">
        <f t="shared" si="29"/>
        <v>0.13039112373491882</v>
      </c>
      <c r="AS40" t="e">
        <f t="shared" si="9"/>
        <v>#DIV/0!</v>
      </c>
      <c r="AT40" t="e">
        <f t="shared" si="10"/>
        <v>#DIV/0!</v>
      </c>
      <c r="AU40" t="e">
        <f t="shared" si="11"/>
        <v>#DIV/0!</v>
      </c>
      <c r="AV40" t="e">
        <f t="shared" si="30"/>
        <v>#DIV/0!</v>
      </c>
      <c r="AW40" t="e">
        <f t="shared" si="31"/>
        <v>#DIV/0!</v>
      </c>
      <c r="AX40" t="e">
        <f t="shared" si="12"/>
        <v>#DIV/0!</v>
      </c>
      <c r="AY40" t="e">
        <f t="shared" si="13"/>
        <v>#DIV/0!</v>
      </c>
      <c r="AZ40" t="e">
        <f t="shared" si="14"/>
        <v>#DIV/0!</v>
      </c>
      <c r="BA40" t="e">
        <f t="shared" si="15"/>
        <v>#DIV/0!</v>
      </c>
    </row>
    <row r="41" spans="4:53">
      <c r="D41">
        <v>35</v>
      </c>
      <c r="E41" t="s">
        <v>86</v>
      </c>
      <c r="F41" t="s">
        <v>104</v>
      </c>
      <c r="G41" t="s">
        <v>87</v>
      </c>
      <c r="H41">
        <v>2</v>
      </c>
      <c r="I41">
        <v>13</v>
      </c>
      <c r="J41">
        <v>0.93889116743964196</v>
      </c>
      <c r="K41">
        <v>0.95173687476207913</v>
      </c>
      <c r="L41">
        <v>0.93597356600115778</v>
      </c>
      <c r="M41">
        <f t="shared" si="16"/>
        <v>0.94220053606762633</v>
      </c>
      <c r="N41">
        <f t="shared" si="17"/>
        <v>3.9534630757223519E-3</v>
      </c>
      <c r="O41" t="e">
        <v>#DIV/0!</v>
      </c>
      <c r="P41" t="e">
        <v>#DIV/0!</v>
      </c>
      <c r="Q41" t="e">
        <v>#DIV/0!</v>
      </c>
      <c r="R41" t="e">
        <f t="shared" si="18"/>
        <v>#DIV/0!</v>
      </c>
      <c r="S41" t="e">
        <f t="shared" si="19"/>
        <v>#DIV/0!</v>
      </c>
      <c r="T41">
        <v>0.94003113437708585</v>
      </c>
      <c r="U41">
        <v>0.9695962173783137</v>
      </c>
      <c r="V41">
        <v>0.94183567788319356</v>
      </c>
      <c r="W41">
        <f t="shared" si="20"/>
        <v>0.95048767654619759</v>
      </c>
      <c r="X41">
        <f t="shared" si="21"/>
        <v>7.8126157785674104E-3</v>
      </c>
      <c r="Y41" t="e">
        <v>#DIV/0!</v>
      </c>
      <c r="Z41" t="e">
        <v>#DIV/0!</v>
      </c>
      <c r="AA41" t="e">
        <v>#DIV/0!</v>
      </c>
      <c r="AB41" t="e">
        <f t="shared" si="22"/>
        <v>#DIV/0!</v>
      </c>
      <c r="AC41" t="e">
        <f t="shared" si="23"/>
        <v>#DIV/0!</v>
      </c>
      <c r="AD41">
        <f t="shared" si="0"/>
        <v>12.205585176715346</v>
      </c>
      <c r="AE41">
        <f t="shared" si="1"/>
        <v>12.37257937190703</v>
      </c>
      <c r="AF41">
        <f t="shared" si="2"/>
        <v>12.167656358015051</v>
      </c>
      <c r="AG41">
        <f t="shared" si="24"/>
        <v>12.248606968879143</v>
      </c>
      <c r="AH41">
        <f t="shared" si="25"/>
        <v>5.1395019984390743E-2</v>
      </c>
      <c r="AI41" t="e">
        <f t="shared" si="3"/>
        <v>#DIV/0!</v>
      </c>
      <c r="AJ41" t="e">
        <f t="shared" si="4"/>
        <v>#DIV/0!</v>
      </c>
      <c r="AK41" t="e">
        <f t="shared" si="5"/>
        <v>#DIV/0!</v>
      </c>
      <c r="AL41" t="e">
        <f t="shared" si="26"/>
        <v>#DIV/0!</v>
      </c>
      <c r="AM41" t="e">
        <f t="shared" si="27"/>
        <v>#DIV/0!</v>
      </c>
      <c r="AN41">
        <f t="shared" si="6"/>
        <v>12.220404746902116</v>
      </c>
      <c r="AO41">
        <f t="shared" si="7"/>
        <v>12.604750825918078</v>
      </c>
      <c r="AP41">
        <f t="shared" si="8"/>
        <v>12.243863812481516</v>
      </c>
      <c r="AQ41">
        <f t="shared" si="28"/>
        <v>12.356339795100569</v>
      </c>
      <c r="AR41">
        <f t="shared" si="29"/>
        <v>0.10156400512137645</v>
      </c>
      <c r="AS41" t="e">
        <f t="shared" si="9"/>
        <v>#DIV/0!</v>
      </c>
      <c r="AT41" t="e">
        <f t="shared" si="10"/>
        <v>#DIV/0!</v>
      </c>
      <c r="AU41" t="e">
        <f t="shared" si="11"/>
        <v>#DIV/0!</v>
      </c>
      <c r="AV41" t="e">
        <f t="shared" si="30"/>
        <v>#DIV/0!</v>
      </c>
      <c r="AW41" t="e">
        <f t="shared" si="31"/>
        <v>#DIV/0!</v>
      </c>
      <c r="AX41" t="e">
        <f t="shared" si="12"/>
        <v>#DIV/0!</v>
      </c>
      <c r="AY41" t="e">
        <f t="shared" si="13"/>
        <v>#DIV/0!</v>
      </c>
      <c r="AZ41" t="e">
        <f t="shared" si="14"/>
        <v>#DIV/0!</v>
      </c>
      <c r="BA41" t="e">
        <f t="shared" si="15"/>
        <v>#DIV/0!</v>
      </c>
    </row>
    <row r="42" spans="4:53">
      <c r="D42">
        <v>36</v>
      </c>
      <c r="E42" t="s">
        <v>88</v>
      </c>
      <c r="F42" t="s">
        <v>105</v>
      </c>
      <c r="G42" t="s">
        <v>89</v>
      </c>
      <c r="H42">
        <v>5</v>
      </c>
      <c r="I42">
        <v>32</v>
      </c>
      <c r="J42">
        <v>0.94999414732799059</v>
      </c>
      <c r="K42">
        <v>0.95714454581791253</v>
      </c>
      <c r="L42">
        <v>0.93676966818756724</v>
      </c>
      <c r="M42">
        <f t="shared" si="16"/>
        <v>0.94796945377782349</v>
      </c>
      <c r="N42">
        <f t="shared" si="17"/>
        <v>4.8730197708505727E-3</v>
      </c>
      <c r="O42" t="e">
        <v>#DIV/0!</v>
      </c>
      <c r="P42" t="e">
        <v>#DIV/0!</v>
      </c>
      <c r="Q42" t="e">
        <v>#DIV/0!</v>
      </c>
      <c r="R42" t="e">
        <f t="shared" si="18"/>
        <v>#DIV/0!</v>
      </c>
      <c r="S42" t="e">
        <f t="shared" si="19"/>
        <v>#DIV/0!</v>
      </c>
      <c r="T42">
        <v>0.94689367041982431</v>
      </c>
      <c r="U42">
        <v>0.9599703710929699</v>
      </c>
      <c r="V42">
        <v>0.93878882341127168</v>
      </c>
      <c r="W42">
        <f t="shared" si="20"/>
        <v>0.94855095497468866</v>
      </c>
      <c r="X42">
        <f t="shared" si="21"/>
        <v>5.0381750359928656E-3</v>
      </c>
      <c r="Y42" t="e">
        <v>#DIV/0!</v>
      </c>
      <c r="Z42" t="e">
        <v>#DIV/0!</v>
      </c>
      <c r="AA42" t="e">
        <v>#DIV/0!</v>
      </c>
      <c r="AB42" t="e">
        <f t="shared" si="22"/>
        <v>#DIV/0!</v>
      </c>
      <c r="AC42" t="e">
        <f t="shared" si="23"/>
        <v>#DIV/0!</v>
      </c>
      <c r="AD42">
        <f t="shared" si="0"/>
        <v>30.399812714495699</v>
      </c>
      <c r="AE42">
        <f t="shared" si="1"/>
        <v>30.628625466173201</v>
      </c>
      <c r="AF42">
        <f t="shared" si="2"/>
        <v>29.976629382002152</v>
      </c>
      <c r="AG42">
        <f t="shared" si="24"/>
        <v>30.335022520890352</v>
      </c>
      <c r="AH42">
        <f t="shared" si="25"/>
        <v>0.15593663266721833</v>
      </c>
      <c r="AI42" t="e">
        <f t="shared" si="3"/>
        <v>#DIV/0!</v>
      </c>
      <c r="AJ42" t="e">
        <f t="shared" si="4"/>
        <v>#DIV/0!</v>
      </c>
      <c r="AK42" t="e">
        <f t="shared" si="5"/>
        <v>#DIV/0!</v>
      </c>
      <c r="AL42" t="e">
        <f t="shared" si="26"/>
        <v>#DIV/0!</v>
      </c>
      <c r="AM42" t="e">
        <f t="shared" si="27"/>
        <v>#DIV/0!</v>
      </c>
      <c r="AN42">
        <f t="shared" si="6"/>
        <v>30.300597453434378</v>
      </c>
      <c r="AO42">
        <f t="shared" si="7"/>
        <v>30.719051874975037</v>
      </c>
      <c r="AP42">
        <f t="shared" si="8"/>
        <v>30.041242349160694</v>
      </c>
      <c r="AQ42">
        <f t="shared" si="28"/>
        <v>30.353630559190037</v>
      </c>
      <c r="AR42">
        <f t="shared" si="29"/>
        <v>0.1612216011517717</v>
      </c>
      <c r="AS42" t="e">
        <f t="shared" si="9"/>
        <v>#DIV/0!</v>
      </c>
      <c r="AT42" t="e">
        <f t="shared" si="10"/>
        <v>#DIV/0!</v>
      </c>
      <c r="AU42" t="e">
        <f t="shared" si="11"/>
        <v>#DIV/0!</v>
      </c>
      <c r="AV42" t="e">
        <f t="shared" si="30"/>
        <v>#DIV/0!</v>
      </c>
      <c r="AW42" t="e">
        <f t="shared" si="31"/>
        <v>#DIV/0!</v>
      </c>
      <c r="AX42" t="e">
        <f t="shared" si="12"/>
        <v>#DIV/0!</v>
      </c>
      <c r="AY42" t="e">
        <f t="shared" si="13"/>
        <v>#DIV/0!</v>
      </c>
      <c r="AZ42" t="e">
        <f t="shared" si="14"/>
        <v>#DIV/0!</v>
      </c>
      <c r="BA42" t="e">
        <f t="shared" si="15"/>
        <v>#DIV/0!</v>
      </c>
    </row>
    <row r="43" spans="4:53">
      <c r="D43">
        <v>37</v>
      </c>
      <c r="E43" t="s">
        <v>90</v>
      </c>
      <c r="F43" t="s">
        <v>106</v>
      </c>
      <c r="G43" t="s">
        <v>91</v>
      </c>
      <c r="H43">
        <v>4</v>
      </c>
      <c r="I43">
        <v>15</v>
      </c>
      <c r="J43">
        <v>0.95550309031007297</v>
      </c>
      <c r="K43">
        <v>0.95187895526257726</v>
      </c>
      <c r="L43">
        <v>0.94275533091664887</v>
      </c>
      <c r="M43">
        <f t="shared" si="16"/>
        <v>0.9500457921630997</v>
      </c>
      <c r="N43">
        <f t="shared" si="17"/>
        <v>3.0964749707484665E-3</v>
      </c>
      <c r="O43" t="e">
        <v>#DIV/0!</v>
      </c>
      <c r="P43" t="e">
        <v>#DIV/0!</v>
      </c>
      <c r="Q43" t="e">
        <v>#DIV/0!</v>
      </c>
      <c r="R43" t="e">
        <f t="shared" si="18"/>
        <v>#DIV/0!</v>
      </c>
      <c r="S43" t="e">
        <f t="shared" si="19"/>
        <v>#DIV/0!</v>
      </c>
      <c r="T43">
        <v>0.95193166719782019</v>
      </c>
      <c r="U43">
        <v>0.94530672182471065</v>
      </c>
      <c r="V43">
        <v>0.94160435053948899</v>
      </c>
      <c r="W43">
        <f t="shared" si="20"/>
        <v>0.94628091318733987</v>
      </c>
      <c r="X43">
        <f t="shared" si="21"/>
        <v>2.4664483664044992E-3</v>
      </c>
      <c r="Y43" t="e">
        <v>#DIV/0!</v>
      </c>
      <c r="Z43" t="e">
        <v>#DIV/0!</v>
      </c>
      <c r="AA43" t="e">
        <v>#DIV/0!</v>
      </c>
      <c r="AB43" t="e">
        <f t="shared" si="22"/>
        <v>#DIV/0!</v>
      </c>
      <c r="AC43" t="e">
        <f t="shared" si="23"/>
        <v>#DIV/0!</v>
      </c>
      <c r="AD43">
        <f t="shared" si="0"/>
        <v>14.332546354651095</v>
      </c>
      <c r="AE43">
        <f t="shared" si="1"/>
        <v>14.278184328938659</v>
      </c>
      <c r="AF43">
        <f t="shared" si="2"/>
        <v>14.141329963749733</v>
      </c>
      <c r="AG43">
        <f t="shared" si="24"/>
        <v>14.250686882446496</v>
      </c>
      <c r="AH43">
        <f t="shared" si="25"/>
        <v>4.644712456122705E-2</v>
      </c>
      <c r="AI43" t="e">
        <f t="shared" si="3"/>
        <v>#DIV/0!</v>
      </c>
      <c r="AJ43" t="e">
        <f t="shared" si="4"/>
        <v>#DIV/0!</v>
      </c>
      <c r="AK43" t="e">
        <f t="shared" si="5"/>
        <v>#DIV/0!</v>
      </c>
      <c r="AL43" t="e">
        <f t="shared" si="26"/>
        <v>#DIV/0!</v>
      </c>
      <c r="AM43" t="e">
        <f t="shared" si="27"/>
        <v>#DIV/0!</v>
      </c>
      <c r="AN43">
        <f t="shared" si="6"/>
        <v>14.278975007967302</v>
      </c>
      <c r="AO43">
        <f t="shared" si="7"/>
        <v>14.17960082737066</v>
      </c>
      <c r="AP43">
        <f t="shared" si="8"/>
        <v>14.124065258092335</v>
      </c>
      <c r="AQ43">
        <f t="shared" si="28"/>
        <v>14.194213697810099</v>
      </c>
      <c r="AR43">
        <f t="shared" si="29"/>
        <v>3.6996725496067355E-2</v>
      </c>
      <c r="AS43" t="e">
        <f t="shared" si="9"/>
        <v>#DIV/0!</v>
      </c>
      <c r="AT43" t="e">
        <f t="shared" si="10"/>
        <v>#DIV/0!</v>
      </c>
      <c r="AU43" t="e">
        <f t="shared" si="11"/>
        <v>#DIV/0!</v>
      </c>
      <c r="AV43" t="e">
        <f t="shared" si="30"/>
        <v>#DIV/0!</v>
      </c>
      <c r="AW43" t="e">
        <f t="shared" si="31"/>
        <v>#DIV/0!</v>
      </c>
      <c r="AX43" t="e">
        <f t="shared" si="12"/>
        <v>#DIV/0!</v>
      </c>
      <c r="AY43" t="e">
        <f t="shared" si="13"/>
        <v>#DIV/0!</v>
      </c>
      <c r="AZ43" t="e">
        <f t="shared" si="14"/>
        <v>#DIV/0!</v>
      </c>
      <c r="BA43" t="e">
        <f t="shared" si="15"/>
        <v>#DIV/0!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78"/>
  <sheetViews>
    <sheetView topLeftCell="B45" workbookViewId="0">
      <selection activeCell="C45" sqref="C45:N78"/>
    </sheetView>
  </sheetViews>
  <sheetFormatPr baseColWidth="10" defaultRowHeight="14" x14ac:dyDescent="0"/>
  <sheetData>
    <row r="3" spans="1:14">
      <c r="C3" s="11"/>
    </row>
    <row r="4" spans="1:14">
      <c r="C4" s="11"/>
    </row>
    <row r="5" spans="1:14">
      <c r="A5" s="9"/>
      <c r="C5" s="11"/>
    </row>
    <row r="6" spans="1:14">
      <c r="A6" s="9"/>
      <c r="C6" s="11" t="s">
        <v>98</v>
      </c>
      <c r="F6" t="s">
        <v>142</v>
      </c>
      <c r="I6" t="s">
        <v>99</v>
      </c>
      <c r="L6" t="s">
        <v>143</v>
      </c>
    </row>
    <row r="7" spans="1:14">
      <c r="A7" s="9"/>
      <c r="C7" s="11">
        <v>1</v>
      </c>
      <c r="D7">
        <v>2</v>
      </c>
      <c r="E7">
        <v>3</v>
      </c>
      <c r="F7">
        <v>1</v>
      </c>
      <c r="G7">
        <v>2</v>
      </c>
      <c r="H7">
        <v>3</v>
      </c>
      <c r="I7">
        <v>1</v>
      </c>
      <c r="J7">
        <v>2</v>
      </c>
      <c r="K7">
        <v>3</v>
      </c>
      <c r="L7">
        <v>1</v>
      </c>
      <c r="M7">
        <v>2</v>
      </c>
      <c r="N7">
        <v>3</v>
      </c>
    </row>
    <row r="8" spans="1:14">
      <c r="A8" s="9"/>
      <c r="B8" s="11" t="s">
        <v>108</v>
      </c>
      <c r="C8" s="11">
        <v>0.86483449145538616</v>
      </c>
      <c r="D8">
        <v>0.86429454678758455</v>
      </c>
      <c r="E8">
        <v>0.86473198386248729</v>
      </c>
      <c r="F8">
        <v>0.87247054964536397</v>
      </c>
      <c r="G8">
        <v>0.89312181347788755</v>
      </c>
      <c r="H8">
        <v>0.8790798351111978</v>
      </c>
      <c r="I8">
        <v>0.91713767864450169</v>
      </c>
      <c r="J8">
        <v>0.91544316913415091</v>
      </c>
      <c r="K8">
        <v>0.91622559201601195</v>
      </c>
      <c r="L8">
        <v>0.91255104897411154</v>
      </c>
      <c r="M8">
        <v>0.92637304289215971</v>
      </c>
      <c r="N8">
        <v>0.91539391526691061</v>
      </c>
    </row>
    <row r="9" spans="1:14">
      <c r="A9" s="9"/>
      <c r="B9" s="11" t="s">
        <v>109</v>
      </c>
      <c r="C9" s="11">
        <v>0.13777855548586543</v>
      </c>
      <c r="D9">
        <v>0.15091935055695616</v>
      </c>
      <c r="E9">
        <v>0.13023496548965771</v>
      </c>
      <c r="F9">
        <v>0.14925305485925755</v>
      </c>
      <c r="G9">
        <v>0.17558292857776667</v>
      </c>
      <c r="H9">
        <v>0.14532589319194211</v>
      </c>
      <c r="I9">
        <v>0.27393131943207355</v>
      </c>
      <c r="J9">
        <v>0.28011458230650893</v>
      </c>
      <c r="K9">
        <v>0.27045309862176442</v>
      </c>
      <c r="L9">
        <v>0.28156196781691406</v>
      </c>
      <c r="M9">
        <v>0.31048548457920561</v>
      </c>
      <c r="N9">
        <v>0.28604453748862291</v>
      </c>
    </row>
    <row r="10" spans="1:14">
      <c r="A10" s="9"/>
      <c r="B10" s="11" t="s">
        <v>110</v>
      </c>
      <c r="C10" s="11">
        <v>0.44545724119683916</v>
      </c>
      <c r="D10">
        <v>0.45017160795045752</v>
      </c>
      <c r="E10">
        <v>0.44090080319910663</v>
      </c>
      <c r="F10">
        <v>0.45137501298401395</v>
      </c>
      <c r="G10">
        <v>0.44741134842807762</v>
      </c>
      <c r="H10">
        <v>0.46033194118808057</v>
      </c>
      <c r="I10">
        <v>0.45448051341932194</v>
      </c>
      <c r="J10">
        <v>0.45631183419080723</v>
      </c>
      <c r="K10">
        <v>0.45512504771838252</v>
      </c>
      <c r="L10">
        <v>0.4623079205885266</v>
      </c>
      <c r="M10">
        <v>0.45824357493859147</v>
      </c>
      <c r="N10">
        <v>0.46463064446047131</v>
      </c>
    </row>
    <row r="11" spans="1:14">
      <c r="A11" s="9"/>
      <c r="B11" s="11" t="s">
        <v>111</v>
      </c>
      <c r="C11" s="11">
        <v>9.5282079764046484E-2</v>
      </c>
      <c r="D11">
        <v>9.8246523041629757E-2</v>
      </c>
      <c r="E11">
        <v>9.4721137616915696E-2</v>
      </c>
      <c r="F11">
        <v>0.11310671690220164</v>
      </c>
      <c r="G11">
        <v>9.9197816435381156E-2</v>
      </c>
      <c r="H11">
        <v>9.8497412473616638E-2</v>
      </c>
      <c r="I11">
        <v>0.19734220260721758</v>
      </c>
      <c r="J11">
        <v>0.19612602813064536</v>
      </c>
      <c r="K11">
        <v>0.19995970313292996</v>
      </c>
      <c r="L11">
        <v>0.2213207921589338</v>
      </c>
      <c r="M11">
        <v>0.20339640550205565</v>
      </c>
      <c r="N11">
        <v>0.20177401248220386</v>
      </c>
    </row>
    <row r="12" spans="1:14">
      <c r="A12" s="9"/>
      <c r="B12" s="11" t="s">
        <v>112</v>
      </c>
      <c r="C12" s="11">
        <v>0.48308435479207912</v>
      </c>
      <c r="D12">
        <v>0.49388557826986995</v>
      </c>
      <c r="E12">
        <v>0.48617373264035363</v>
      </c>
      <c r="F12">
        <v>0.50798435947055032</v>
      </c>
      <c r="G12">
        <v>0.48211024980462719</v>
      </c>
      <c r="H12">
        <v>0.51052772386268852</v>
      </c>
      <c r="I12">
        <v>0.57035717301416944</v>
      </c>
      <c r="J12">
        <v>0.57973535873225601</v>
      </c>
      <c r="K12">
        <v>0.56935832272290809</v>
      </c>
      <c r="L12">
        <v>0.58924450092067215</v>
      </c>
      <c r="M12">
        <v>0.56701842702708116</v>
      </c>
      <c r="N12">
        <v>0.57762408802751286</v>
      </c>
    </row>
    <row r="13" spans="1:14">
      <c r="A13" s="9"/>
      <c r="B13" s="11" t="s">
        <v>113</v>
      </c>
      <c r="C13" s="11">
        <v>0.14729610294931608</v>
      </c>
      <c r="D13">
        <v>0.14831389690056415</v>
      </c>
      <c r="E13">
        <v>0.1500729347089895</v>
      </c>
      <c r="F13">
        <v>0.1552761498453881</v>
      </c>
      <c r="G13">
        <v>0.15709593121743309</v>
      </c>
      <c r="H13">
        <v>0.16056388984195444</v>
      </c>
      <c r="I13">
        <v>0.23165498827364547</v>
      </c>
      <c r="J13">
        <v>0.24040499845638211</v>
      </c>
      <c r="K13">
        <v>0.24132592041112813</v>
      </c>
      <c r="L13">
        <v>0.24091014964102167</v>
      </c>
      <c r="M13">
        <v>0.23543722092209307</v>
      </c>
      <c r="N13">
        <v>0.23639205909870889</v>
      </c>
    </row>
    <row r="14" spans="1:14">
      <c r="A14" s="9"/>
      <c r="B14" s="11" t="s">
        <v>114</v>
      </c>
      <c r="C14" s="11">
        <v>0.43254011492502764</v>
      </c>
      <c r="D14">
        <v>0.44517840728502323</v>
      </c>
      <c r="E14">
        <v>0.43139506778475201</v>
      </c>
      <c r="F14">
        <v>0.4364796915207535</v>
      </c>
      <c r="G14">
        <v>0.43644248756762877</v>
      </c>
      <c r="H14">
        <v>0.44540791049851436</v>
      </c>
      <c r="I14">
        <v>0.67116133282221757</v>
      </c>
      <c r="J14">
        <v>0.67475302084661903</v>
      </c>
      <c r="K14">
        <v>0.67650186867051876</v>
      </c>
      <c r="L14">
        <v>0.67257136456329969</v>
      </c>
      <c r="M14">
        <v>0.67584151490362632</v>
      </c>
      <c r="N14">
        <v>0.67391267972651292</v>
      </c>
    </row>
    <row r="15" spans="1:14">
      <c r="A15" s="9"/>
      <c r="B15" s="11" t="s">
        <v>115</v>
      </c>
      <c r="C15" s="11">
        <v>8.5252435632664075E-2</v>
      </c>
      <c r="D15">
        <v>8.7088666074305751E-2</v>
      </c>
      <c r="E15">
        <v>8.1247343756305698E-2</v>
      </c>
      <c r="F15">
        <v>8.2513945289886537E-2</v>
      </c>
      <c r="G15">
        <v>8.0492981674456635E-2</v>
      </c>
      <c r="H15">
        <v>8.2303475853722149E-2</v>
      </c>
      <c r="I15">
        <v>0.27638917664307266</v>
      </c>
      <c r="J15">
        <v>0.28542770446313787</v>
      </c>
      <c r="K15">
        <v>0.29007935053772849</v>
      </c>
      <c r="L15">
        <v>0.27564375685839637</v>
      </c>
      <c r="M15">
        <v>0.2657933010531322</v>
      </c>
      <c r="N15">
        <v>0.27054141127819148</v>
      </c>
    </row>
    <row r="16" spans="1:14">
      <c r="A16" s="9"/>
      <c r="B16" s="11" t="s">
        <v>116</v>
      </c>
      <c r="C16" s="11">
        <v>5.428872619616585E-2</v>
      </c>
      <c r="D16">
        <v>6.3144638736113146E-2</v>
      </c>
      <c r="E16">
        <v>6.3416848649571242E-2</v>
      </c>
      <c r="F16">
        <v>6.8154861399506037E-2</v>
      </c>
      <c r="G16">
        <v>7.9404594271449025E-2</v>
      </c>
      <c r="H16">
        <v>6.2139189192938926E-2</v>
      </c>
      <c r="I16">
        <v>0.31826544279328212</v>
      </c>
      <c r="J16">
        <v>0.33649664839411664</v>
      </c>
      <c r="K16">
        <v>0.34680351058411424</v>
      </c>
      <c r="L16">
        <v>0.34765173493139928</v>
      </c>
      <c r="M16">
        <v>0.34850108780083727</v>
      </c>
      <c r="N16">
        <v>0.32730247485503716</v>
      </c>
    </row>
    <row r="17" spans="1:14">
      <c r="A17" s="9"/>
      <c r="B17" s="11" t="s">
        <v>117</v>
      </c>
      <c r="C17" s="11">
        <v>0.77652610098927133</v>
      </c>
      <c r="D17">
        <v>0.78543262402972991</v>
      </c>
      <c r="E17">
        <v>0.77820369025798886</v>
      </c>
      <c r="F17">
        <v>0.77680918080892891</v>
      </c>
      <c r="G17">
        <v>0.76614455023902173</v>
      </c>
      <c r="H17">
        <v>0.7838478600733918</v>
      </c>
      <c r="I17">
        <v>0.93747618838086588</v>
      </c>
      <c r="J17">
        <v>0.94308439246404852</v>
      </c>
      <c r="K17">
        <v>0.92990351970075047</v>
      </c>
      <c r="L17">
        <v>0.93066760675990134</v>
      </c>
      <c r="M17">
        <v>0.91582989870849041</v>
      </c>
      <c r="N17">
        <v>0.92322021904386831</v>
      </c>
    </row>
    <row r="18" spans="1:14">
      <c r="A18" s="9"/>
      <c r="B18" s="11" t="s">
        <v>118</v>
      </c>
      <c r="C18" s="11">
        <v>0.7980358503062297</v>
      </c>
      <c r="D18">
        <v>0.79904595701077752</v>
      </c>
      <c r="E18">
        <v>0.79486397831234157</v>
      </c>
      <c r="F18">
        <v>0.7814303782256109</v>
      </c>
      <c r="G18">
        <v>0.77003886668351884</v>
      </c>
      <c r="H18">
        <v>0.78208374682035764</v>
      </c>
      <c r="I18">
        <v>0.80816125171267028</v>
      </c>
      <c r="J18">
        <v>0.81200516339958828</v>
      </c>
      <c r="K18">
        <v>0.80641853363360971</v>
      </c>
      <c r="L18">
        <v>0.79131598642172263</v>
      </c>
      <c r="M18">
        <v>0.79753312569252921</v>
      </c>
      <c r="N18">
        <v>0.78938959413698639</v>
      </c>
    </row>
    <row r="19" spans="1:14">
      <c r="A19" s="9"/>
      <c r="B19" s="11" t="s">
        <v>119</v>
      </c>
      <c r="C19" s="11">
        <v>1.1130017728290456E-2</v>
      </c>
      <c r="D19">
        <v>1.0608127255212339E-2</v>
      </c>
      <c r="E19">
        <v>1.2217297940408401E-2</v>
      </c>
      <c r="F19">
        <v>1.4170331128017105E-2</v>
      </c>
      <c r="G19">
        <v>1.2989372679032834E-2</v>
      </c>
      <c r="H19">
        <v>1.4304946943236916E-2</v>
      </c>
      <c r="I19">
        <v>2.6933914346170814E-2</v>
      </c>
      <c r="J19">
        <v>2.783106852343294E-2</v>
      </c>
      <c r="K19">
        <v>2.9399216345712943E-2</v>
      </c>
      <c r="L19">
        <v>3.3012971877896709E-2</v>
      </c>
      <c r="M19">
        <v>2.9909874876547553E-2</v>
      </c>
      <c r="N19">
        <v>2.9984306363056743E-2</v>
      </c>
    </row>
    <row r="20" spans="1:14">
      <c r="A20" s="9"/>
      <c r="B20" s="11" t="s">
        <v>120</v>
      </c>
      <c r="C20" s="11">
        <v>0.54266198921013142</v>
      </c>
      <c r="D20">
        <v>0.57099521881034931</v>
      </c>
      <c r="E20">
        <v>0.5436836483448636</v>
      </c>
      <c r="F20">
        <v>0.56212496945117929</v>
      </c>
      <c r="G20">
        <v>0.5446636845827687</v>
      </c>
      <c r="H20">
        <v>0.580320194692861</v>
      </c>
      <c r="I20">
        <v>0.84927763807261492</v>
      </c>
      <c r="J20">
        <v>0.83615618863688734</v>
      </c>
      <c r="K20">
        <v>0.81548858855568651</v>
      </c>
      <c r="L20">
        <v>0.82423264260328299</v>
      </c>
      <c r="M20">
        <v>0.82580720349011483</v>
      </c>
      <c r="N20">
        <v>0.83588386816332083</v>
      </c>
    </row>
    <row r="21" spans="1:14">
      <c r="A21" s="9"/>
      <c r="B21" s="11" t="s">
        <v>121</v>
      </c>
      <c r="C21" s="11">
        <v>0.19758254636483635</v>
      </c>
      <c r="D21">
        <v>0.20666433431716066</v>
      </c>
      <c r="E21">
        <v>0.20385584999145381</v>
      </c>
      <c r="F21">
        <v>0.20933586632774762</v>
      </c>
      <c r="G21">
        <v>0.20839336784973372</v>
      </c>
      <c r="H21">
        <v>0.2140698640160015</v>
      </c>
      <c r="I21">
        <v>0.33202547465149401</v>
      </c>
      <c r="J21">
        <v>0.33316469223619555</v>
      </c>
      <c r="K21">
        <v>0.33237052433997921</v>
      </c>
      <c r="L21">
        <v>0.33579040881399697</v>
      </c>
      <c r="M21">
        <v>0.33013489289174769</v>
      </c>
      <c r="N21">
        <v>0.32949267515142044</v>
      </c>
    </row>
    <row r="22" spans="1:14">
      <c r="A22" s="9"/>
      <c r="B22" s="11" t="s">
        <v>122</v>
      </c>
      <c r="C22" s="11">
        <v>0.94038005687905524</v>
      </c>
      <c r="D22">
        <v>0.93480962007715218</v>
      </c>
      <c r="E22">
        <v>0.93589129315517128</v>
      </c>
      <c r="F22">
        <v>0.92270674772339034</v>
      </c>
      <c r="G22">
        <v>0.94225032978779943</v>
      </c>
      <c r="H22">
        <v>0.92646061759796705</v>
      </c>
      <c r="I22">
        <v>0.93462739940037542</v>
      </c>
      <c r="J22">
        <v>0.91192659459458958</v>
      </c>
      <c r="K22">
        <v>0.94410905131600409</v>
      </c>
      <c r="L22">
        <v>0.93530236773392605</v>
      </c>
      <c r="M22">
        <v>0.95839499835893027</v>
      </c>
      <c r="N22">
        <v>0.91025823653138949</v>
      </c>
    </row>
    <row r="23" spans="1:14">
      <c r="A23" s="9"/>
      <c r="B23" s="11" t="s">
        <v>123</v>
      </c>
      <c r="C23" s="11">
        <v>0.40440731788336221</v>
      </c>
      <c r="D23">
        <v>0.40999602316481526</v>
      </c>
      <c r="E23">
        <v>0.40705484666368191</v>
      </c>
      <c r="F23">
        <v>0.40767688542862079</v>
      </c>
      <c r="G23">
        <v>0.40569977439793958</v>
      </c>
      <c r="H23">
        <v>0.41431182818074186</v>
      </c>
      <c r="I23">
        <v>0.47829864230001362</v>
      </c>
      <c r="J23">
        <v>0.47742887651552468</v>
      </c>
      <c r="K23">
        <v>0.4792538165172367</v>
      </c>
      <c r="L23">
        <v>0.47779238225978055</v>
      </c>
      <c r="M23">
        <v>0.48532370315934059</v>
      </c>
      <c r="N23">
        <v>0.47532431414550846</v>
      </c>
    </row>
    <row r="24" spans="1:14">
      <c r="A24" s="9"/>
      <c r="B24" s="11" t="s">
        <v>124</v>
      </c>
      <c r="C24" s="11">
        <v>0.37034554588525997</v>
      </c>
      <c r="D24">
        <v>0.37724991178336725</v>
      </c>
      <c r="E24">
        <v>0.38053655023822125</v>
      </c>
      <c r="F24">
        <v>0.38431980338067434</v>
      </c>
      <c r="G24">
        <v>0.35603341418637136</v>
      </c>
      <c r="H24">
        <v>0.38145639239283785</v>
      </c>
      <c r="I24">
        <v>0.44004803541110793</v>
      </c>
      <c r="J24">
        <v>0.43308834491373444</v>
      </c>
      <c r="K24">
        <v>0.43360503337637113</v>
      </c>
      <c r="L24">
        <v>0.43878302982815753</v>
      </c>
      <c r="M24">
        <v>0.43218141283080863</v>
      </c>
      <c r="N24">
        <v>0.40663786219969711</v>
      </c>
    </row>
    <row r="25" spans="1:14">
      <c r="A25" s="9"/>
      <c r="B25" s="11" t="s">
        <v>125</v>
      </c>
      <c r="C25" s="11">
        <v>0.20436790017644751</v>
      </c>
      <c r="D25">
        <v>0.20219233046106991</v>
      </c>
      <c r="E25">
        <v>0.20289397004925819</v>
      </c>
      <c r="F25">
        <v>0.20772010566036928</v>
      </c>
      <c r="G25">
        <v>0.21471988277093826</v>
      </c>
      <c r="H25">
        <v>0.20437452559801197</v>
      </c>
      <c r="I25">
        <v>0.25105246028755673</v>
      </c>
      <c r="J25">
        <v>0.25008217334951088</v>
      </c>
      <c r="K25">
        <v>0.25244393343881993</v>
      </c>
      <c r="L25">
        <v>0.25418900755012985</v>
      </c>
      <c r="M25">
        <v>0.25378680003819409</v>
      </c>
      <c r="N25">
        <v>0.24108205508316061</v>
      </c>
    </row>
    <row r="26" spans="1:14">
      <c r="A26" s="9"/>
      <c r="B26" s="11" t="s">
        <v>126</v>
      </c>
      <c r="C26" s="11">
        <v>0.60703262332897634</v>
      </c>
      <c r="D26">
        <v>0.61944981537518429</v>
      </c>
      <c r="E26">
        <v>0.6218230657535937</v>
      </c>
      <c r="F26">
        <v>0.62023626302724333</v>
      </c>
      <c r="G26">
        <v>0.57020055455008967</v>
      </c>
      <c r="H26">
        <v>0.5951566792261036</v>
      </c>
      <c r="I26">
        <v>0.77799538050288519</v>
      </c>
      <c r="J26">
        <v>0.76443715193398221</v>
      </c>
      <c r="K26">
        <v>0.77574740098134332</v>
      </c>
      <c r="L26">
        <v>0.77015047790730451</v>
      </c>
      <c r="M26">
        <v>0.7599021718343304</v>
      </c>
      <c r="N26">
        <v>0.75503183210597014</v>
      </c>
    </row>
    <row r="27" spans="1:14">
      <c r="A27" s="9"/>
      <c r="B27" s="11" t="s">
        <v>127</v>
      </c>
      <c r="C27" s="11">
        <v>0.27346653291633499</v>
      </c>
      <c r="D27">
        <v>0.28178756577996428</v>
      </c>
      <c r="E27">
        <v>0.27856585919013288</v>
      </c>
      <c r="F27">
        <v>0.29028021012305061</v>
      </c>
      <c r="G27">
        <v>0.275605813627675</v>
      </c>
      <c r="H27">
        <v>0.29153963327771654</v>
      </c>
      <c r="I27">
        <v>0.3752728614596102</v>
      </c>
      <c r="J27">
        <v>0.37513424929886224</v>
      </c>
      <c r="K27">
        <v>0.37942232155874939</v>
      </c>
      <c r="L27">
        <v>0.3833982911895128</v>
      </c>
      <c r="M27">
        <v>0.37332497928837038</v>
      </c>
      <c r="N27">
        <v>0.37954724862559563</v>
      </c>
    </row>
    <row r="28" spans="1:14">
      <c r="A28" s="9"/>
      <c r="B28" s="11" t="s">
        <v>128</v>
      </c>
      <c r="C28" s="11">
        <v>0.74340164566467959</v>
      </c>
      <c r="D28">
        <v>0.73306793470670684</v>
      </c>
      <c r="E28">
        <v>0.73356516137560646</v>
      </c>
      <c r="F28">
        <v>0.73553998815159538</v>
      </c>
      <c r="G28">
        <v>0.73168046693791988</v>
      </c>
      <c r="H28">
        <v>0.74390441017291242</v>
      </c>
      <c r="I28">
        <v>0.92373616210382181</v>
      </c>
      <c r="J28">
        <v>0.9179510443828105</v>
      </c>
      <c r="K28">
        <v>0.92159016950395245</v>
      </c>
      <c r="L28">
        <v>0.92844138841916202</v>
      </c>
      <c r="M28">
        <v>0.91749000719518803</v>
      </c>
      <c r="N28">
        <v>0.90695811495784706</v>
      </c>
    </row>
    <row r="29" spans="1:14">
      <c r="A29" s="9"/>
      <c r="B29" s="11" t="s">
        <v>129</v>
      </c>
      <c r="C29" s="11">
        <v>0.95959892815832193</v>
      </c>
      <c r="D29">
        <v>0.95082702048697454</v>
      </c>
      <c r="E29">
        <v>0.94391560152239928</v>
      </c>
      <c r="F29">
        <v>0.92947544158366413</v>
      </c>
      <c r="G29">
        <v>0.91478241486446643</v>
      </c>
      <c r="H29">
        <v>0.9411917962973102</v>
      </c>
      <c r="I29">
        <v>0.97147956222757526</v>
      </c>
      <c r="J29">
        <v>0.94237323508395821</v>
      </c>
      <c r="K29">
        <v>0.94214856463256924</v>
      </c>
      <c r="L29">
        <v>0.93163737042860906</v>
      </c>
      <c r="M29">
        <v>0.90388287805477552</v>
      </c>
      <c r="N29">
        <v>0.94338704591346112</v>
      </c>
    </row>
    <row r="30" spans="1:14">
      <c r="A30" s="9"/>
      <c r="B30" s="11" t="s">
        <v>130</v>
      </c>
      <c r="C30" s="11">
        <v>0.39607629329894917</v>
      </c>
      <c r="D30">
        <v>0.39866508168319914</v>
      </c>
      <c r="E30">
        <v>0.39502447579631417</v>
      </c>
      <c r="F30">
        <v>0.39424000265320885</v>
      </c>
      <c r="G30">
        <v>0.37861602260464633</v>
      </c>
      <c r="H30">
        <v>0.3975551544401576</v>
      </c>
      <c r="I30">
        <v>0.77860297902957476</v>
      </c>
      <c r="J30">
        <v>0.78631019514849299</v>
      </c>
      <c r="K30">
        <v>0.7823219931609332</v>
      </c>
      <c r="L30">
        <v>0.76321952847899543</v>
      </c>
      <c r="M30">
        <v>0.76218301432590918</v>
      </c>
      <c r="N30">
        <v>0.75241406724205329</v>
      </c>
    </row>
    <row r="31" spans="1:14">
      <c r="A31" s="9"/>
      <c r="B31" s="11" t="s">
        <v>131</v>
      </c>
      <c r="C31" s="11">
        <v>0.64478241198353947</v>
      </c>
      <c r="D31">
        <v>0.65011213152136116</v>
      </c>
      <c r="E31">
        <v>0.64573975410211248</v>
      </c>
      <c r="F31">
        <v>0.65816798611149152</v>
      </c>
      <c r="G31">
        <v>0.65748920769783514</v>
      </c>
      <c r="H31">
        <v>0.67062677827812267</v>
      </c>
      <c r="I31">
        <v>0.89276349389078391</v>
      </c>
      <c r="J31">
        <v>0.88465170882700594</v>
      </c>
      <c r="K31">
        <v>0.88829054008598118</v>
      </c>
      <c r="L31">
        <v>0.87653966342695633</v>
      </c>
      <c r="M31">
        <v>0.86906040009428942</v>
      </c>
      <c r="N31">
        <v>0.88131416379543037</v>
      </c>
    </row>
    <row r="32" spans="1:14">
      <c r="A32" s="9"/>
      <c r="B32" s="11" t="s">
        <v>132</v>
      </c>
      <c r="C32" s="11">
        <v>0.13383761764694938</v>
      </c>
      <c r="D32">
        <v>0.13168876667945048</v>
      </c>
      <c r="E32">
        <v>0.12473533317453477</v>
      </c>
      <c r="F32">
        <v>0.10212798656439845</v>
      </c>
      <c r="G32">
        <v>0.11235030306348751</v>
      </c>
      <c r="H32">
        <v>0.11349185123633333</v>
      </c>
      <c r="I32">
        <v>0.68533131092177191</v>
      </c>
      <c r="J32">
        <v>0.67832796122793437</v>
      </c>
      <c r="K32">
        <v>0.67561741347877624</v>
      </c>
      <c r="L32">
        <v>0.61530709117721649</v>
      </c>
      <c r="M32">
        <v>0.63406428043814822</v>
      </c>
      <c r="N32">
        <v>0.63451166699598727</v>
      </c>
    </row>
    <row r="33" spans="2:14">
      <c r="B33" s="11" t="s">
        <v>133</v>
      </c>
      <c r="C33" s="11">
        <v>0.81730060700525009</v>
      </c>
      <c r="D33">
        <v>0.83129599036690394</v>
      </c>
      <c r="E33">
        <v>0.82092311598701007</v>
      </c>
      <c r="F33" t="e">
        <v>#DIV/0!</v>
      </c>
      <c r="G33" t="e">
        <v>#DIV/0!</v>
      </c>
      <c r="H33" t="e">
        <v>#DIV/0!</v>
      </c>
      <c r="I33">
        <v>0.93887153551691194</v>
      </c>
      <c r="J33">
        <v>0.93906843204643731</v>
      </c>
      <c r="K33">
        <v>0.92863158194948792</v>
      </c>
      <c r="L33" t="e">
        <v>#DIV/0!</v>
      </c>
      <c r="M33" t="e">
        <v>#DIV/0!</v>
      </c>
      <c r="N33" t="e">
        <v>#DIV/0!</v>
      </c>
    </row>
    <row r="34" spans="2:14">
      <c r="B34" s="11" t="s">
        <v>134</v>
      </c>
      <c r="C34">
        <v>0.96590354066505724</v>
      </c>
      <c r="D34">
        <v>0.95231263471070871</v>
      </c>
      <c r="E34">
        <v>0.94490799009939241</v>
      </c>
      <c r="F34" t="e">
        <v>#DIV/0!</v>
      </c>
      <c r="G34" t="e">
        <v>#DIV/0!</v>
      </c>
      <c r="H34" t="e">
        <v>#DIV/0!</v>
      </c>
      <c r="I34">
        <v>0.96641005436003524</v>
      </c>
      <c r="J34">
        <v>0.95725713226054721</v>
      </c>
      <c r="K34">
        <v>0.94550500533397863</v>
      </c>
      <c r="L34" t="e">
        <v>#DIV/0!</v>
      </c>
      <c r="M34" t="e">
        <v>#DIV/0!</v>
      </c>
      <c r="N34" t="e">
        <v>#DIV/0!</v>
      </c>
    </row>
    <row r="35" spans="2:14">
      <c r="B35" s="11" t="s">
        <v>135</v>
      </c>
      <c r="C35">
        <v>0.94127937263170369</v>
      </c>
      <c r="D35">
        <v>0.95189690350624578</v>
      </c>
      <c r="E35">
        <v>0.93296344427027689</v>
      </c>
      <c r="F35">
        <v>0.92121606493057906</v>
      </c>
      <c r="G35">
        <v>0.91757850481809278</v>
      </c>
      <c r="H35">
        <v>0.92833018884575846</v>
      </c>
      <c r="I35">
        <v>0.93254054682040233</v>
      </c>
      <c r="J35">
        <v>0.94774737373193418</v>
      </c>
      <c r="K35">
        <v>0.92773795131139958</v>
      </c>
      <c r="L35">
        <v>0.92544848293670068</v>
      </c>
      <c r="M35">
        <v>0.92302048740477471</v>
      </c>
      <c r="N35">
        <v>0.94281039924325105</v>
      </c>
    </row>
    <row r="36" spans="2:14">
      <c r="B36" s="11" t="s">
        <v>136</v>
      </c>
      <c r="C36">
        <v>0.66412732261412344</v>
      </c>
      <c r="D36">
        <v>0.67102376010857534</v>
      </c>
      <c r="E36">
        <v>0.66167059392180416</v>
      </c>
      <c r="F36">
        <v>0.70887994971759916</v>
      </c>
      <c r="G36">
        <v>0.70637042887539137</v>
      </c>
      <c r="H36">
        <v>0.70637042887539137</v>
      </c>
      <c r="I36">
        <v>0.93219614764557457</v>
      </c>
      <c r="J36">
        <v>0.9259135247233804</v>
      </c>
      <c r="K36">
        <v>0.92714993878083096</v>
      </c>
      <c r="L36">
        <v>0.9137063856815254</v>
      </c>
      <c r="M36">
        <v>0.91518685209301842</v>
      </c>
      <c r="N36">
        <v>0.91518685209301842</v>
      </c>
    </row>
    <row r="37" spans="2:14">
      <c r="B37" s="11" t="s">
        <v>137</v>
      </c>
      <c r="C37">
        <v>0.88261633949524887</v>
      </c>
      <c r="D37">
        <v>0.89363685893389977</v>
      </c>
      <c r="E37">
        <v>0.87765621838522079</v>
      </c>
      <c r="F37">
        <v>0.87703284422330319</v>
      </c>
      <c r="G37">
        <v>0.88843572561892636</v>
      </c>
      <c r="H37">
        <v>0.89991009031812752</v>
      </c>
      <c r="I37">
        <v>0.94357870731235471</v>
      </c>
      <c r="J37">
        <v>0.95447952755568666</v>
      </c>
      <c r="K37">
        <v>0.9353852521396413</v>
      </c>
      <c r="L37">
        <v>0.93823514918532247</v>
      </c>
      <c r="M37">
        <v>0.9621981511469202</v>
      </c>
      <c r="N37">
        <v>0.94746735704002483</v>
      </c>
    </row>
    <row r="38" spans="2:14">
      <c r="B38" s="11" t="s">
        <v>138</v>
      </c>
      <c r="C38">
        <v>0.93928487841455</v>
      </c>
      <c r="D38">
        <v>0.95330301411407647</v>
      </c>
      <c r="E38">
        <v>0.92298770661007823</v>
      </c>
      <c r="F38" t="e">
        <v>#DIV/0!</v>
      </c>
      <c r="G38" t="e">
        <v>#DIV/0!</v>
      </c>
      <c r="H38" t="e">
        <v>#DIV/0!</v>
      </c>
      <c r="I38">
        <v>0.94257161276464863</v>
      </c>
      <c r="J38">
        <v>0.95094935758096333</v>
      </c>
      <c r="K38">
        <v>0.92723500026523453</v>
      </c>
      <c r="L38" t="e">
        <v>#DIV/0!</v>
      </c>
      <c r="M38" t="e">
        <v>#DIV/0!</v>
      </c>
      <c r="N38" t="e">
        <v>#DIV/0!</v>
      </c>
    </row>
    <row r="39" spans="2:14">
      <c r="B39" s="11" t="s">
        <v>139</v>
      </c>
      <c r="C39">
        <v>0.93889116743964196</v>
      </c>
      <c r="D39">
        <v>0.95173687476207913</v>
      </c>
      <c r="E39">
        <v>0.93597356600115778</v>
      </c>
      <c r="F39" t="e">
        <v>#DIV/0!</v>
      </c>
      <c r="G39" t="e">
        <v>#DIV/0!</v>
      </c>
      <c r="H39" t="e">
        <v>#DIV/0!</v>
      </c>
      <c r="I39">
        <v>0.94003113437708585</v>
      </c>
      <c r="J39">
        <v>0.9695962173783137</v>
      </c>
      <c r="K39">
        <v>0.94183567788319356</v>
      </c>
      <c r="L39" t="e">
        <v>#DIV/0!</v>
      </c>
      <c r="M39" t="e">
        <v>#DIV/0!</v>
      </c>
      <c r="N39" t="e">
        <v>#DIV/0!</v>
      </c>
    </row>
    <row r="40" spans="2:14">
      <c r="B40" s="11" t="s">
        <v>140</v>
      </c>
      <c r="C40">
        <v>0.94999414732799059</v>
      </c>
      <c r="D40">
        <v>0.95714454581791253</v>
      </c>
      <c r="E40">
        <v>0.93676966818756724</v>
      </c>
      <c r="F40" t="e">
        <v>#DIV/0!</v>
      </c>
      <c r="G40" t="e">
        <v>#DIV/0!</v>
      </c>
      <c r="H40" t="e">
        <v>#DIV/0!</v>
      </c>
      <c r="I40">
        <v>0.94689367041982431</v>
      </c>
      <c r="J40">
        <v>0.9599703710929699</v>
      </c>
      <c r="K40">
        <v>0.93878882341127168</v>
      </c>
      <c r="L40" t="e">
        <v>#DIV/0!</v>
      </c>
      <c r="M40" t="e">
        <v>#DIV/0!</v>
      </c>
      <c r="N40" t="e">
        <v>#DIV/0!</v>
      </c>
    </row>
    <row r="41" spans="2:14">
      <c r="B41" s="11" t="s">
        <v>141</v>
      </c>
      <c r="C41">
        <v>0.95550309031007297</v>
      </c>
      <c r="D41">
        <v>0.95187895526257726</v>
      </c>
      <c r="E41">
        <v>0.94275533091664887</v>
      </c>
      <c r="F41" t="e">
        <v>#DIV/0!</v>
      </c>
      <c r="G41" t="e">
        <v>#DIV/0!</v>
      </c>
      <c r="H41" t="e">
        <v>#DIV/0!</v>
      </c>
      <c r="I41">
        <v>0.95193166719782019</v>
      </c>
      <c r="J41">
        <v>0.94530672182471065</v>
      </c>
      <c r="K41">
        <v>0.94160435053948899</v>
      </c>
      <c r="L41" t="e">
        <v>#DIV/0!</v>
      </c>
      <c r="M41" t="e">
        <v>#DIV/0!</v>
      </c>
      <c r="N41" t="e">
        <v>#DIV/0!</v>
      </c>
    </row>
    <row r="45" spans="2:14">
      <c r="C45">
        <f>C8*100</f>
        <v>86.483449145538614</v>
      </c>
      <c r="D45">
        <f t="shared" ref="D45:N45" si="0">D8*100</f>
        <v>86.429454678758461</v>
      </c>
      <c r="E45">
        <f t="shared" si="0"/>
        <v>86.473198386248725</v>
      </c>
      <c r="F45">
        <f t="shared" si="0"/>
        <v>87.247054964536403</v>
      </c>
      <c r="G45">
        <f t="shared" si="0"/>
        <v>89.312181347788751</v>
      </c>
      <c r="H45">
        <f t="shared" si="0"/>
        <v>87.907983511119781</v>
      </c>
      <c r="I45">
        <f t="shared" si="0"/>
        <v>91.713767864450162</v>
      </c>
      <c r="J45">
        <f t="shared" si="0"/>
        <v>91.544316913415088</v>
      </c>
      <c r="K45">
        <f t="shared" si="0"/>
        <v>91.622559201601192</v>
      </c>
      <c r="L45">
        <f t="shared" si="0"/>
        <v>91.255104897411158</v>
      </c>
      <c r="M45">
        <f t="shared" si="0"/>
        <v>92.637304289215976</v>
      </c>
      <c r="N45">
        <f t="shared" si="0"/>
        <v>91.539391526691062</v>
      </c>
    </row>
    <row r="46" spans="2:14">
      <c r="C46">
        <f t="shared" ref="C46:N46" si="1">C9*100</f>
        <v>13.777855548586542</v>
      </c>
      <c r="D46">
        <f t="shared" si="1"/>
        <v>15.091935055695615</v>
      </c>
      <c r="E46">
        <f t="shared" si="1"/>
        <v>13.02349654896577</v>
      </c>
      <c r="F46">
        <f t="shared" si="1"/>
        <v>14.925305485925755</v>
      </c>
      <c r="G46">
        <f t="shared" si="1"/>
        <v>17.558292857776667</v>
      </c>
      <c r="H46">
        <f t="shared" si="1"/>
        <v>14.532589319194212</v>
      </c>
      <c r="I46">
        <f t="shared" si="1"/>
        <v>27.393131943207354</v>
      </c>
      <c r="J46">
        <f t="shared" si="1"/>
        <v>28.011458230650891</v>
      </c>
      <c r="K46">
        <f t="shared" si="1"/>
        <v>27.045309862176442</v>
      </c>
      <c r="L46">
        <f t="shared" si="1"/>
        <v>28.156196781691406</v>
      </c>
      <c r="M46">
        <f t="shared" si="1"/>
        <v>31.04854845792056</v>
      </c>
      <c r="N46">
        <f t="shared" si="1"/>
        <v>28.604453748862291</v>
      </c>
    </row>
    <row r="47" spans="2:14">
      <c r="C47">
        <f t="shared" ref="C47:N47" si="2">C10*100</f>
        <v>44.545724119683918</v>
      </c>
      <c r="D47">
        <f t="shared" si="2"/>
        <v>45.017160795045754</v>
      </c>
      <c r="E47">
        <f t="shared" si="2"/>
        <v>44.090080319910662</v>
      </c>
      <c r="F47">
        <f t="shared" si="2"/>
        <v>45.137501298401396</v>
      </c>
      <c r="G47">
        <f t="shared" si="2"/>
        <v>44.74113484280776</v>
      </c>
      <c r="H47">
        <f t="shared" si="2"/>
        <v>46.033194118808055</v>
      </c>
      <c r="I47">
        <f t="shared" si="2"/>
        <v>45.448051341932192</v>
      </c>
      <c r="J47">
        <f t="shared" si="2"/>
        <v>45.63118341908072</v>
      </c>
      <c r="K47">
        <f t="shared" si="2"/>
        <v>45.512504771838252</v>
      </c>
      <c r="L47">
        <f t="shared" si="2"/>
        <v>46.230792058852657</v>
      </c>
      <c r="M47">
        <f t="shared" si="2"/>
        <v>45.824357493859146</v>
      </c>
      <c r="N47">
        <f t="shared" si="2"/>
        <v>46.463064446047127</v>
      </c>
    </row>
    <row r="48" spans="2:14">
      <c r="C48">
        <f t="shared" ref="C48:N48" si="3">C11*100</f>
        <v>9.5282079764046479</v>
      </c>
      <c r="D48">
        <f t="shared" si="3"/>
        <v>9.8246523041629761</v>
      </c>
      <c r="E48">
        <f t="shared" si="3"/>
        <v>9.4721137616915705</v>
      </c>
      <c r="F48">
        <f t="shared" si="3"/>
        <v>11.310671690220165</v>
      </c>
      <c r="G48">
        <f t="shared" si="3"/>
        <v>9.9197816435381156</v>
      </c>
      <c r="H48">
        <f t="shared" si="3"/>
        <v>9.8497412473616635</v>
      </c>
      <c r="I48">
        <f t="shared" si="3"/>
        <v>19.734220260721756</v>
      </c>
      <c r="J48">
        <f t="shared" si="3"/>
        <v>19.612602813064537</v>
      </c>
      <c r="K48">
        <f t="shared" si="3"/>
        <v>19.995970313292997</v>
      </c>
      <c r="L48">
        <f t="shared" si="3"/>
        <v>22.132079215893381</v>
      </c>
      <c r="M48">
        <f t="shared" si="3"/>
        <v>20.339640550205566</v>
      </c>
      <c r="N48">
        <f t="shared" si="3"/>
        <v>20.177401248220388</v>
      </c>
    </row>
    <row r="49" spans="3:14">
      <c r="C49">
        <f t="shared" ref="C49:N49" si="4">C12*100</f>
        <v>48.308435479207915</v>
      </c>
      <c r="D49">
        <f t="shared" si="4"/>
        <v>49.388557826986997</v>
      </c>
      <c r="E49">
        <f t="shared" si="4"/>
        <v>48.617373264035365</v>
      </c>
      <c r="F49">
        <f t="shared" si="4"/>
        <v>50.798435947055033</v>
      </c>
      <c r="G49">
        <f t="shared" si="4"/>
        <v>48.211024980462717</v>
      </c>
      <c r="H49">
        <f t="shared" si="4"/>
        <v>51.052772386268849</v>
      </c>
      <c r="I49">
        <f t="shared" si="4"/>
        <v>57.035717301416945</v>
      </c>
      <c r="J49">
        <f t="shared" si="4"/>
        <v>57.9735358732256</v>
      </c>
      <c r="K49">
        <f t="shared" si="4"/>
        <v>56.93583227229081</v>
      </c>
      <c r="L49">
        <f t="shared" si="4"/>
        <v>58.924450092067218</v>
      </c>
      <c r="M49">
        <f t="shared" si="4"/>
        <v>56.701842702708113</v>
      </c>
      <c r="N49">
        <f t="shared" si="4"/>
        <v>57.762408802751288</v>
      </c>
    </row>
    <row r="50" spans="3:14">
      <c r="C50">
        <f t="shared" ref="C50:N50" si="5">C13*100</f>
        <v>14.729610294931609</v>
      </c>
      <c r="D50">
        <f t="shared" si="5"/>
        <v>14.831389690056415</v>
      </c>
      <c r="E50">
        <f t="shared" si="5"/>
        <v>15.007293470898949</v>
      </c>
      <c r="F50">
        <f t="shared" si="5"/>
        <v>15.527614984538809</v>
      </c>
      <c r="G50">
        <f t="shared" si="5"/>
        <v>15.709593121743309</v>
      </c>
      <c r="H50">
        <f t="shared" si="5"/>
        <v>16.056388984195443</v>
      </c>
      <c r="I50">
        <f t="shared" si="5"/>
        <v>23.165498827364548</v>
      </c>
      <c r="J50">
        <f t="shared" si="5"/>
        <v>24.040499845638212</v>
      </c>
      <c r="K50">
        <f t="shared" si="5"/>
        <v>24.132592041112812</v>
      </c>
      <c r="L50">
        <f t="shared" si="5"/>
        <v>24.091014964102168</v>
      </c>
      <c r="M50">
        <f t="shared" si="5"/>
        <v>23.543722092209308</v>
      </c>
      <c r="N50">
        <f t="shared" si="5"/>
        <v>23.639205909870888</v>
      </c>
    </row>
    <row r="51" spans="3:14">
      <c r="C51">
        <f t="shared" ref="C51:N51" si="6">C14*100</f>
        <v>43.254011492502762</v>
      </c>
      <c r="D51">
        <f t="shared" si="6"/>
        <v>44.517840728502321</v>
      </c>
      <c r="E51">
        <f t="shared" si="6"/>
        <v>43.139506778475202</v>
      </c>
      <c r="F51">
        <f t="shared" si="6"/>
        <v>43.647969152075348</v>
      </c>
      <c r="G51">
        <f t="shared" si="6"/>
        <v>43.644248756762877</v>
      </c>
      <c r="H51">
        <f t="shared" si="6"/>
        <v>44.540791049851435</v>
      </c>
      <c r="I51">
        <f t="shared" si="6"/>
        <v>67.116133282221753</v>
      </c>
      <c r="J51">
        <f t="shared" si="6"/>
        <v>67.475302084661905</v>
      </c>
      <c r="K51">
        <f t="shared" si="6"/>
        <v>67.650186867051872</v>
      </c>
      <c r="L51">
        <f t="shared" si="6"/>
        <v>67.257136456329974</v>
      </c>
      <c r="M51">
        <f t="shared" si="6"/>
        <v>67.584151490362629</v>
      </c>
      <c r="N51">
        <f t="shared" si="6"/>
        <v>67.391267972651292</v>
      </c>
    </row>
    <row r="52" spans="3:14">
      <c r="C52">
        <f t="shared" ref="C52:N52" si="7">C15*100</f>
        <v>8.5252435632664074</v>
      </c>
      <c r="D52">
        <f t="shared" si="7"/>
        <v>8.7088666074305756</v>
      </c>
      <c r="E52">
        <f t="shared" si="7"/>
        <v>8.1247343756305703</v>
      </c>
      <c r="F52">
        <f t="shared" si="7"/>
        <v>8.2513945289886532</v>
      </c>
      <c r="G52">
        <f t="shared" si="7"/>
        <v>8.049298167445663</v>
      </c>
      <c r="H52">
        <f t="shared" si="7"/>
        <v>8.2303475853722148</v>
      </c>
      <c r="I52">
        <f t="shared" si="7"/>
        <v>27.638917664307268</v>
      </c>
      <c r="J52">
        <f t="shared" si="7"/>
        <v>28.542770446313785</v>
      </c>
      <c r="K52">
        <f t="shared" si="7"/>
        <v>29.007935053772847</v>
      </c>
      <c r="L52">
        <f t="shared" si="7"/>
        <v>27.564375685839636</v>
      </c>
      <c r="M52">
        <f t="shared" si="7"/>
        <v>26.579330105313222</v>
      </c>
      <c r="N52">
        <f t="shared" si="7"/>
        <v>27.054141127819147</v>
      </c>
    </row>
    <row r="53" spans="3:14">
      <c r="C53">
        <f t="shared" ref="C53:N53" si="8">C16*100</f>
        <v>5.4288726196165848</v>
      </c>
      <c r="D53">
        <f t="shared" si="8"/>
        <v>6.3144638736113148</v>
      </c>
      <c r="E53">
        <f t="shared" si="8"/>
        <v>6.3416848649571245</v>
      </c>
      <c r="F53">
        <f t="shared" si="8"/>
        <v>6.8154861399506039</v>
      </c>
      <c r="G53">
        <f t="shared" si="8"/>
        <v>7.9404594271449023</v>
      </c>
      <c r="H53">
        <f t="shared" si="8"/>
        <v>6.2139189192938922</v>
      </c>
      <c r="I53">
        <f t="shared" si="8"/>
        <v>31.826544279328211</v>
      </c>
      <c r="J53">
        <f t="shared" si="8"/>
        <v>33.649664839411663</v>
      </c>
      <c r="K53">
        <f t="shared" si="8"/>
        <v>34.680351058411425</v>
      </c>
      <c r="L53">
        <f t="shared" si="8"/>
        <v>34.765173493139926</v>
      </c>
      <c r="M53">
        <f t="shared" si="8"/>
        <v>34.85010878008373</v>
      </c>
      <c r="N53">
        <f t="shared" si="8"/>
        <v>32.730247485503718</v>
      </c>
    </row>
    <row r="54" spans="3:14">
      <c r="C54">
        <f t="shared" ref="C54:N54" si="9">C17*100</f>
        <v>77.652610098927127</v>
      </c>
      <c r="D54">
        <f t="shared" si="9"/>
        <v>78.543262402972985</v>
      </c>
      <c r="E54">
        <f t="shared" si="9"/>
        <v>77.820369025798882</v>
      </c>
      <c r="F54">
        <f t="shared" si="9"/>
        <v>77.680918080892894</v>
      </c>
      <c r="G54">
        <f t="shared" si="9"/>
        <v>76.614455023902167</v>
      </c>
      <c r="H54">
        <f t="shared" si="9"/>
        <v>78.384786007339187</v>
      </c>
      <c r="I54">
        <f t="shared" si="9"/>
        <v>93.747618838086595</v>
      </c>
      <c r="J54">
        <f t="shared" si="9"/>
        <v>94.308439246404845</v>
      </c>
      <c r="K54">
        <f t="shared" si="9"/>
        <v>92.990351970075054</v>
      </c>
      <c r="L54">
        <f t="shared" si="9"/>
        <v>93.066760675990139</v>
      </c>
      <c r="M54">
        <f t="shared" si="9"/>
        <v>91.582989870849048</v>
      </c>
      <c r="N54">
        <f t="shared" si="9"/>
        <v>92.32202190438683</v>
      </c>
    </row>
    <row r="55" spans="3:14">
      <c r="C55">
        <f t="shared" ref="C55:N55" si="10">C18*100</f>
        <v>79.803585030622969</v>
      </c>
      <c r="D55">
        <f t="shared" si="10"/>
        <v>79.904595701077753</v>
      </c>
      <c r="E55">
        <f t="shared" si="10"/>
        <v>79.486397831234157</v>
      </c>
      <c r="F55">
        <f t="shared" si="10"/>
        <v>78.143037822561084</v>
      </c>
      <c r="G55">
        <f t="shared" si="10"/>
        <v>77.003886668351882</v>
      </c>
      <c r="H55">
        <f t="shared" si="10"/>
        <v>78.208374682035767</v>
      </c>
      <c r="I55">
        <f t="shared" si="10"/>
        <v>80.816125171267032</v>
      </c>
      <c r="J55">
        <f t="shared" si="10"/>
        <v>81.200516339958824</v>
      </c>
      <c r="K55">
        <f t="shared" si="10"/>
        <v>80.641853363360966</v>
      </c>
      <c r="L55">
        <f t="shared" si="10"/>
        <v>79.131598642172264</v>
      </c>
      <c r="M55">
        <f t="shared" si="10"/>
        <v>79.753312569252927</v>
      </c>
      <c r="N55">
        <f t="shared" si="10"/>
        <v>78.93895941369864</v>
      </c>
    </row>
    <row r="56" spans="3:14">
      <c r="C56">
        <f t="shared" ref="C56:N56" si="11">C19*100</f>
        <v>1.1130017728290456</v>
      </c>
      <c r="D56">
        <f t="shared" si="11"/>
        <v>1.0608127255212338</v>
      </c>
      <c r="E56">
        <f t="shared" si="11"/>
        <v>1.22172979404084</v>
      </c>
      <c r="F56">
        <f t="shared" si="11"/>
        <v>1.4170331128017106</v>
      </c>
      <c r="G56">
        <f t="shared" si="11"/>
        <v>1.2989372679032833</v>
      </c>
      <c r="H56">
        <f t="shared" si="11"/>
        <v>1.4304946943236916</v>
      </c>
      <c r="I56">
        <f t="shared" si="11"/>
        <v>2.6933914346170815</v>
      </c>
      <c r="J56">
        <f t="shared" si="11"/>
        <v>2.7831068523432938</v>
      </c>
      <c r="K56">
        <f t="shared" si="11"/>
        <v>2.9399216345712942</v>
      </c>
      <c r="L56">
        <f t="shared" si="11"/>
        <v>3.3012971877896709</v>
      </c>
      <c r="M56">
        <f t="shared" si="11"/>
        <v>2.9909874876547553</v>
      </c>
      <c r="N56">
        <f t="shared" si="11"/>
        <v>2.9984306363056743</v>
      </c>
    </row>
    <row r="57" spans="3:14">
      <c r="C57">
        <f t="shared" ref="C57:N57" si="12">C20*100</f>
        <v>54.266198921013142</v>
      </c>
      <c r="D57">
        <f t="shared" si="12"/>
        <v>57.099521881034931</v>
      </c>
      <c r="E57">
        <f t="shared" si="12"/>
        <v>54.368364834486357</v>
      </c>
      <c r="F57">
        <f t="shared" si="12"/>
        <v>56.212496945117927</v>
      </c>
      <c r="G57">
        <f t="shared" si="12"/>
        <v>54.466368458276868</v>
      </c>
      <c r="H57">
        <f t="shared" si="12"/>
        <v>58.032019469286098</v>
      </c>
      <c r="I57">
        <f t="shared" si="12"/>
        <v>84.927763807261485</v>
      </c>
      <c r="J57">
        <f t="shared" si="12"/>
        <v>83.615618863688738</v>
      </c>
      <c r="K57">
        <f t="shared" si="12"/>
        <v>81.548858855568653</v>
      </c>
      <c r="L57">
        <f t="shared" si="12"/>
        <v>82.423264260328295</v>
      </c>
      <c r="M57">
        <f t="shared" si="12"/>
        <v>82.580720349011486</v>
      </c>
      <c r="N57">
        <f t="shared" si="12"/>
        <v>83.58838681633209</v>
      </c>
    </row>
    <row r="58" spans="3:14">
      <c r="C58">
        <f t="shared" ref="C58:N58" si="13">C21*100</f>
        <v>19.758254636483635</v>
      </c>
      <c r="D58">
        <f t="shared" si="13"/>
        <v>20.666433431716065</v>
      </c>
      <c r="E58">
        <f t="shared" si="13"/>
        <v>20.385584999145383</v>
      </c>
      <c r="F58">
        <f t="shared" si="13"/>
        <v>20.933586632774762</v>
      </c>
      <c r="G58">
        <f t="shared" si="13"/>
        <v>20.839336784973373</v>
      </c>
      <c r="H58">
        <f t="shared" si="13"/>
        <v>21.40698640160015</v>
      </c>
      <c r="I58">
        <f t="shared" si="13"/>
        <v>33.202547465149401</v>
      </c>
      <c r="J58">
        <f t="shared" si="13"/>
        <v>33.316469223619556</v>
      </c>
      <c r="K58">
        <f t="shared" si="13"/>
        <v>33.237052433997924</v>
      </c>
      <c r="L58">
        <f t="shared" si="13"/>
        <v>33.579040881399699</v>
      </c>
      <c r="M58">
        <f t="shared" si="13"/>
        <v>33.013489289174771</v>
      </c>
      <c r="N58">
        <f t="shared" si="13"/>
        <v>32.949267515142047</v>
      </c>
    </row>
    <row r="59" spans="3:14">
      <c r="C59">
        <f t="shared" ref="C59:N59" si="14">C22*100</f>
        <v>94.038005687905525</v>
      </c>
      <c r="D59">
        <f t="shared" si="14"/>
        <v>93.48096200771522</v>
      </c>
      <c r="E59">
        <f t="shared" si="14"/>
        <v>93.589129315517127</v>
      </c>
      <c r="F59">
        <f t="shared" si="14"/>
        <v>92.270674772339035</v>
      </c>
      <c r="G59">
        <f t="shared" si="14"/>
        <v>94.22503297877995</v>
      </c>
      <c r="H59">
        <f t="shared" si="14"/>
        <v>92.646061759796709</v>
      </c>
      <c r="I59">
        <f t="shared" si="14"/>
        <v>93.462739940037537</v>
      </c>
      <c r="J59">
        <f t="shared" si="14"/>
        <v>91.192659459458952</v>
      </c>
      <c r="K59">
        <f t="shared" si="14"/>
        <v>94.410905131600416</v>
      </c>
      <c r="L59">
        <f t="shared" si="14"/>
        <v>93.530236773392602</v>
      </c>
      <c r="M59">
        <f t="shared" si="14"/>
        <v>95.839499835893022</v>
      </c>
      <c r="N59">
        <f t="shared" si="14"/>
        <v>91.025823653138943</v>
      </c>
    </row>
    <row r="60" spans="3:14">
      <c r="C60">
        <f t="shared" ref="C60:N60" si="15">C23*100</f>
        <v>40.440731788336223</v>
      </c>
      <c r="D60">
        <f t="shared" si="15"/>
        <v>40.999602316481528</v>
      </c>
      <c r="E60">
        <f t="shared" si="15"/>
        <v>40.705484666368193</v>
      </c>
      <c r="F60">
        <f t="shared" si="15"/>
        <v>40.767688542862082</v>
      </c>
      <c r="G60">
        <f t="shared" si="15"/>
        <v>40.569977439793959</v>
      </c>
      <c r="H60">
        <f t="shared" si="15"/>
        <v>41.431182818074184</v>
      </c>
      <c r="I60">
        <f t="shared" si="15"/>
        <v>47.829864230001363</v>
      </c>
      <c r="J60">
        <f t="shared" si="15"/>
        <v>47.742887651552465</v>
      </c>
      <c r="K60">
        <f t="shared" si="15"/>
        <v>47.925381651723669</v>
      </c>
      <c r="L60">
        <f t="shared" si="15"/>
        <v>47.779238225978055</v>
      </c>
      <c r="M60">
        <f t="shared" si="15"/>
        <v>48.53237031593406</v>
      </c>
      <c r="N60">
        <f t="shared" si="15"/>
        <v>47.53243141455085</v>
      </c>
    </row>
    <row r="61" spans="3:14">
      <c r="C61">
        <f t="shared" ref="C61:N61" si="16">C24*100</f>
        <v>37.034554588525999</v>
      </c>
      <c r="D61">
        <f t="shared" si="16"/>
        <v>37.724991178336722</v>
      </c>
      <c r="E61">
        <f t="shared" si="16"/>
        <v>38.053655023822124</v>
      </c>
      <c r="F61">
        <f t="shared" si="16"/>
        <v>38.431980338067433</v>
      </c>
      <c r="G61">
        <f t="shared" si="16"/>
        <v>35.603341418637136</v>
      </c>
      <c r="H61">
        <f t="shared" si="16"/>
        <v>38.145639239283788</v>
      </c>
      <c r="I61">
        <f t="shared" si="16"/>
        <v>44.004803541110796</v>
      </c>
      <c r="J61">
        <f t="shared" si="16"/>
        <v>43.308834491373446</v>
      </c>
      <c r="K61">
        <f t="shared" si="16"/>
        <v>43.360503337637113</v>
      </c>
      <c r="L61">
        <f t="shared" si="16"/>
        <v>43.878302982815754</v>
      </c>
      <c r="M61">
        <f t="shared" si="16"/>
        <v>43.218141283080861</v>
      </c>
      <c r="N61">
        <f t="shared" si="16"/>
        <v>40.663786219969708</v>
      </c>
    </row>
    <row r="62" spans="3:14">
      <c r="C62">
        <f t="shared" ref="C62:N62" si="17">C25*100</f>
        <v>20.43679001764475</v>
      </c>
      <c r="D62">
        <f t="shared" si="17"/>
        <v>20.219233046106989</v>
      </c>
      <c r="E62">
        <f t="shared" si="17"/>
        <v>20.289397004925817</v>
      </c>
      <c r="F62">
        <f t="shared" si="17"/>
        <v>20.772010566036929</v>
      </c>
      <c r="G62">
        <f t="shared" si="17"/>
        <v>21.471988277093825</v>
      </c>
      <c r="H62">
        <f t="shared" si="17"/>
        <v>20.437452559801198</v>
      </c>
      <c r="I62">
        <f t="shared" si="17"/>
        <v>25.105246028755673</v>
      </c>
      <c r="J62">
        <f t="shared" si="17"/>
        <v>25.008217334951087</v>
      </c>
      <c r="K62">
        <f t="shared" si="17"/>
        <v>25.244393343881992</v>
      </c>
      <c r="L62">
        <f t="shared" si="17"/>
        <v>25.418900755012984</v>
      </c>
      <c r="M62">
        <f t="shared" si="17"/>
        <v>25.378680003819408</v>
      </c>
      <c r="N62">
        <f t="shared" si="17"/>
        <v>24.108205508316061</v>
      </c>
    </row>
    <row r="63" spans="3:14">
      <c r="C63">
        <f t="shared" ref="C63:N63" si="18">C26*100</f>
        <v>60.703262332897637</v>
      </c>
      <c r="D63">
        <f t="shared" si="18"/>
        <v>61.94498153751843</v>
      </c>
      <c r="E63">
        <f t="shared" si="18"/>
        <v>62.18230657535937</v>
      </c>
      <c r="F63">
        <f t="shared" si="18"/>
        <v>62.023626302724331</v>
      </c>
      <c r="G63">
        <f t="shared" si="18"/>
        <v>57.020055455008965</v>
      </c>
      <c r="H63">
        <f t="shared" si="18"/>
        <v>59.515667922610362</v>
      </c>
      <c r="I63">
        <f t="shared" si="18"/>
        <v>77.799538050288518</v>
      </c>
      <c r="J63">
        <f t="shared" si="18"/>
        <v>76.443715193398219</v>
      </c>
      <c r="K63">
        <f t="shared" si="18"/>
        <v>77.574740098134328</v>
      </c>
      <c r="L63">
        <f t="shared" si="18"/>
        <v>77.015047790730449</v>
      </c>
      <c r="M63">
        <f t="shared" si="18"/>
        <v>75.990217183433046</v>
      </c>
      <c r="N63">
        <f t="shared" si="18"/>
        <v>75.503183210597015</v>
      </c>
    </row>
    <row r="64" spans="3:14">
      <c r="C64">
        <f t="shared" ref="C64:N64" si="19">C27*100</f>
        <v>27.346653291633498</v>
      </c>
      <c r="D64">
        <f t="shared" si="19"/>
        <v>28.178756577996428</v>
      </c>
      <c r="E64">
        <f t="shared" si="19"/>
        <v>27.856585919013288</v>
      </c>
      <c r="F64">
        <f t="shared" si="19"/>
        <v>29.028021012305061</v>
      </c>
      <c r="G64">
        <f t="shared" si="19"/>
        <v>27.5605813627675</v>
      </c>
      <c r="H64">
        <f t="shared" si="19"/>
        <v>29.153963327771653</v>
      </c>
      <c r="I64">
        <f t="shared" si="19"/>
        <v>37.527286145961021</v>
      </c>
      <c r="J64">
        <f t="shared" si="19"/>
        <v>37.513424929886227</v>
      </c>
      <c r="K64">
        <f t="shared" si="19"/>
        <v>37.94223215587494</v>
      </c>
      <c r="L64">
        <f t="shared" si="19"/>
        <v>38.339829118951279</v>
      </c>
      <c r="M64">
        <f t="shared" si="19"/>
        <v>37.332497928837036</v>
      </c>
      <c r="N64">
        <f t="shared" si="19"/>
        <v>37.954724862559566</v>
      </c>
    </row>
    <row r="65" spans="3:14">
      <c r="C65">
        <f t="shared" ref="C65:N65" si="20">C28*100</f>
        <v>74.340164566467962</v>
      </c>
      <c r="D65">
        <f t="shared" si="20"/>
        <v>73.306793470670684</v>
      </c>
      <c r="E65">
        <f t="shared" si="20"/>
        <v>73.356516137560646</v>
      </c>
      <c r="F65">
        <f t="shared" si="20"/>
        <v>73.553998815159531</v>
      </c>
      <c r="G65">
        <f t="shared" si="20"/>
        <v>73.168046693791993</v>
      </c>
      <c r="H65">
        <f t="shared" si="20"/>
        <v>74.390441017291238</v>
      </c>
      <c r="I65">
        <f t="shared" si="20"/>
        <v>92.373616210382181</v>
      </c>
      <c r="J65">
        <f t="shared" si="20"/>
        <v>91.795104438281044</v>
      </c>
      <c r="K65">
        <f t="shared" si="20"/>
        <v>92.159016950395241</v>
      </c>
      <c r="L65">
        <f t="shared" si="20"/>
        <v>92.844138841916205</v>
      </c>
      <c r="M65">
        <f t="shared" si="20"/>
        <v>91.749000719518804</v>
      </c>
      <c r="N65">
        <f t="shared" si="20"/>
        <v>90.69581149578471</v>
      </c>
    </row>
    <row r="66" spans="3:14">
      <c r="C66">
        <f t="shared" ref="C66:N66" si="21">C29*100</f>
        <v>95.959892815832191</v>
      </c>
      <c r="D66">
        <f t="shared" si="21"/>
        <v>95.082702048697456</v>
      </c>
      <c r="E66">
        <f t="shared" si="21"/>
        <v>94.391560152239933</v>
      </c>
      <c r="F66">
        <f t="shared" si="21"/>
        <v>92.947544158366412</v>
      </c>
      <c r="G66">
        <f t="shared" si="21"/>
        <v>91.478241486446649</v>
      </c>
      <c r="H66">
        <f t="shared" si="21"/>
        <v>94.119179629731022</v>
      </c>
      <c r="I66">
        <f t="shared" si="21"/>
        <v>97.147956222757529</v>
      </c>
      <c r="J66">
        <f t="shared" si="21"/>
        <v>94.237323508395818</v>
      </c>
      <c r="K66">
        <f t="shared" si="21"/>
        <v>94.214856463256922</v>
      </c>
      <c r="L66">
        <f t="shared" si="21"/>
        <v>93.163737042860902</v>
      </c>
      <c r="M66">
        <f t="shared" si="21"/>
        <v>90.388287805477546</v>
      </c>
      <c r="N66">
        <f t="shared" si="21"/>
        <v>94.338704591346115</v>
      </c>
    </row>
    <row r="67" spans="3:14">
      <c r="C67">
        <f t="shared" ref="C67:N67" si="22">C30*100</f>
        <v>39.60762932989492</v>
      </c>
      <c r="D67">
        <f t="shared" si="22"/>
        <v>39.866508168319911</v>
      </c>
      <c r="E67">
        <f t="shared" si="22"/>
        <v>39.502447579631415</v>
      </c>
      <c r="F67">
        <f t="shared" si="22"/>
        <v>39.424000265320885</v>
      </c>
      <c r="G67">
        <f t="shared" si="22"/>
        <v>37.861602260464636</v>
      </c>
      <c r="H67">
        <f t="shared" si="22"/>
        <v>39.755515444015757</v>
      </c>
      <c r="I67">
        <f t="shared" si="22"/>
        <v>77.86029790295747</v>
      </c>
      <c r="J67">
        <f t="shared" si="22"/>
        <v>78.631019514849299</v>
      </c>
      <c r="K67">
        <f t="shared" si="22"/>
        <v>78.232199316093315</v>
      </c>
      <c r="L67">
        <f t="shared" si="22"/>
        <v>76.321952847899539</v>
      </c>
      <c r="M67">
        <f t="shared" si="22"/>
        <v>76.21830143259092</v>
      </c>
      <c r="N67">
        <f t="shared" si="22"/>
        <v>75.241406724205333</v>
      </c>
    </row>
    <row r="68" spans="3:14">
      <c r="C68">
        <f t="shared" ref="C68:N68" si="23">C31*100</f>
        <v>64.478241198353942</v>
      </c>
      <c r="D68">
        <f t="shared" si="23"/>
        <v>65.011213152136122</v>
      </c>
      <c r="E68">
        <f t="shared" si="23"/>
        <v>64.573975410211247</v>
      </c>
      <c r="F68">
        <f t="shared" si="23"/>
        <v>65.816798611149153</v>
      </c>
      <c r="G68">
        <f t="shared" si="23"/>
        <v>65.74892076978351</v>
      </c>
      <c r="H68">
        <f t="shared" si="23"/>
        <v>67.062677827812266</v>
      </c>
      <c r="I68">
        <f t="shared" si="23"/>
        <v>89.276349389078391</v>
      </c>
      <c r="J68">
        <f t="shared" si="23"/>
        <v>88.46517088270059</v>
      </c>
      <c r="K68">
        <f t="shared" si="23"/>
        <v>88.829054008598121</v>
      </c>
      <c r="L68">
        <f t="shared" si="23"/>
        <v>87.653966342695639</v>
      </c>
      <c r="M68">
        <f t="shared" si="23"/>
        <v>86.906040009428949</v>
      </c>
      <c r="N68">
        <f t="shared" si="23"/>
        <v>88.13141637954304</v>
      </c>
    </row>
    <row r="69" spans="3:14">
      <c r="C69">
        <f t="shared" ref="C69:N69" si="24">C32*100</f>
        <v>13.383761764694938</v>
      </c>
      <c r="D69">
        <f t="shared" si="24"/>
        <v>13.168876667945048</v>
      </c>
      <c r="E69">
        <f t="shared" si="24"/>
        <v>12.473533317453477</v>
      </c>
      <c r="F69">
        <f t="shared" si="24"/>
        <v>10.212798656439844</v>
      </c>
      <c r="G69">
        <f t="shared" si="24"/>
        <v>11.235030306348751</v>
      </c>
      <c r="H69">
        <f t="shared" si="24"/>
        <v>11.349185123633333</v>
      </c>
      <c r="I69">
        <f t="shared" si="24"/>
        <v>68.533131092177186</v>
      </c>
      <c r="J69">
        <f t="shared" si="24"/>
        <v>67.83279612279344</v>
      </c>
      <c r="K69">
        <f t="shared" si="24"/>
        <v>67.561741347877629</v>
      </c>
      <c r="L69">
        <f t="shared" si="24"/>
        <v>61.530709117721649</v>
      </c>
      <c r="M69">
        <f t="shared" si="24"/>
        <v>63.40642804381482</v>
      </c>
      <c r="N69">
        <f t="shared" si="24"/>
        <v>63.45116669959873</v>
      </c>
    </row>
    <row r="70" spans="3:14">
      <c r="C70">
        <f t="shared" ref="C70:N70" si="25">C33*100</f>
        <v>81.730060700525016</v>
      </c>
      <c r="D70">
        <f t="shared" si="25"/>
        <v>83.129599036690394</v>
      </c>
      <c r="E70">
        <f t="shared" si="25"/>
        <v>82.092311598701002</v>
      </c>
      <c r="F70" t="e">
        <f t="shared" si="25"/>
        <v>#DIV/0!</v>
      </c>
      <c r="G70" t="e">
        <f t="shared" si="25"/>
        <v>#DIV/0!</v>
      </c>
      <c r="H70" t="e">
        <f t="shared" si="25"/>
        <v>#DIV/0!</v>
      </c>
      <c r="I70">
        <f t="shared" si="25"/>
        <v>93.887153551691199</v>
      </c>
      <c r="J70">
        <f t="shared" si="25"/>
        <v>93.906843204643735</v>
      </c>
      <c r="K70">
        <f t="shared" si="25"/>
        <v>92.863158194948795</v>
      </c>
      <c r="L70" t="e">
        <f t="shared" si="25"/>
        <v>#DIV/0!</v>
      </c>
      <c r="M70" t="e">
        <f t="shared" si="25"/>
        <v>#DIV/0!</v>
      </c>
      <c r="N70" t="e">
        <f t="shared" si="25"/>
        <v>#DIV/0!</v>
      </c>
    </row>
    <row r="71" spans="3:14">
      <c r="C71">
        <f t="shared" ref="C71:N71" si="26">C34*100</f>
        <v>96.590354066505725</v>
      </c>
      <c r="D71">
        <f t="shared" si="26"/>
        <v>95.231263471070875</v>
      </c>
      <c r="E71">
        <f t="shared" si="26"/>
        <v>94.490799009939238</v>
      </c>
      <c r="F71" t="e">
        <f t="shared" si="26"/>
        <v>#DIV/0!</v>
      </c>
      <c r="G71" t="e">
        <f t="shared" si="26"/>
        <v>#DIV/0!</v>
      </c>
      <c r="H71" t="e">
        <f t="shared" si="26"/>
        <v>#DIV/0!</v>
      </c>
      <c r="I71">
        <f t="shared" si="26"/>
        <v>96.641005436003525</v>
      </c>
      <c r="J71">
        <f t="shared" si="26"/>
        <v>95.725713226054722</v>
      </c>
      <c r="K71">
        <f t="shared" si="26"/>
        <v>94.550500533397866</v>
      </c>
      <c r="L71" t="e">
        <f t="shared" si="26"/>
        <v>#DIV/0!</v>
      </c>
      <c r="M71" t="e">
        <f t="shared" si="26"/>
        <v>#DIV/0!</v>
      </c>
      <c r="N71" t="e">
        <f t="shared" si="26"/>
        <v>#DIV/0!</v>
      </c>
    </row>
    <row r="72" spans="3:14">
      <c r="C72">
        <f t="shared" ref="C72:N72" si="27">C35*100</f>
        <v>94.127937263170367</v>
      </c>
      <c r="D72">
        <f t="shared" si="27"/>
        <v>95.189690350624574</v>
      </c>
      <c r="E72">
        <f t="shared" si="27"/>
        <v>93.296344427027691</v>
      </c>
      <c r="F72">
        <f t="shared" si="27"/>
        <v>92.121606493057911</v>
      </c>
      <c r="G72">
        <f t="shared" si="27"/>
        <v>91.757850481809271</v>
      </c>
      <c r="H72">
        <f t="shared" si="27"/>
        <v>92.83301888457585</v>
      </c>
      <c r="I72">
        <f t="shared" si="27"/>
        <v>93.254054682040234</v>
      </c>
      <c r="J72">
        <f t="shared" si="27"/>
        <v>94.774737373193418</v>
      </c>
      <c r="K72">
        <f t="shared" si="27"/>
        <v>92.773795131139963</v>
      </c>
      <c r="L72">
        <f t="shared" si="27"/>
        <v>92.544848293670071</v>
      </c>
      <c r="M72">
        <f t="shared" si="27"/>
        <v>92.302048740477474</v>
      </c>
      <c r="N72">
        <f t="shared" si="27"/>
        <v>94.2810399243251</v>
      </c>
    </row>
    <row r="73" spans="3:14">
      <c r="C73">
        <f t="shared" ref="C73:N73" si="28">C36*100</f>
        <v>66.412732261412344</v>
      </c>
      <c r="D73">
        <f t="shared" si="28"/>
        <v>67.10237601085754</v>
      </c>
      <c r="E73">
        <f t="shared" si="28"/>
        <v>66.16705939218042</v>
      </c>
      <c r="F73">
        <f t="shared" si="28"/>
        <v>70.887994971759909</v>
      </c>
      <c r="G73">
        <f t="shared" si="28"/>
        <v>70.637042887539138</v>
      </c>
      <c r="H73">
        <f t="shared" si="28"/>
        <v>70.637042887539138</v>
      </c>
      <c r="I73">
        <f t="shared" si="28"/>
        <v>93.219614764557463</v>
      </c>
      <c r="J73">
        <f t="shared" si="28"/>
        <v>92.591352472338045</v>
      </c>
      <c r="K73">
        <f t="shared" si="28"/>
        <v>92.714993878083092</v>
      </c>
      <c r="L73">
        <f t="shared" si="28"/>
        <v>91.370638568152543</v>
      </c>
      <c r="M73">
        <f t="shared" si="28"/>
        <v>91.518685209301836</v>
      </c>
      <c r="N73">
        <f t="shared" si="28"/>
        <v>91.518685209301836</v>
      </c>
    </row>
    <row r="74" spans="3:14">
      <c r="C74">
        <f t="shared" ref="C74:N74" si="29">C37*100</f>
        <v>88.261633949524892</v>
      </c>
      <c r="D74">
        <f t="shared" si="29"/>
        <v>89.36368589338997</v>
      </c>
      <c r="E74">
        <f t="shared" si="29"/>
        <v>87.76562183852208</v>
      </c>
      <c r="F74">
        <f t="shared" si="29"/>
        <v>87.703284422330313</v>
      </c>
      <c r="G74">
        <f t="shared" si="29"/>
        <v>88.843572561892643</v>
      </c>
      <c r="H74">
        <f t="shared" si="29"/>
        <v>89.991009031812752</v>
      </c>
      <c r="I74">
        <f t="shared" si="29"/>
        <v>94.357870731235465</v>
      </c>
      <c r="J74">
        <f t="shared" si="29"/>
        <v>95.447952755568664</v>
      </c>
      <c r="K74">
        <f t="shared" si="29"/>
        <v>93.538525213964135</v>
      </c>
      <c r="L74">
        <f t="shared" si="29"/>
        <v>93.823514918532254</v>
      </c>
      <c r="M74">
        <f t="shared" si="29"/>
        <v>96.219815114692025</v>
      </c>
      <c r="N74">
        <f t="shared" si="29"/>
        <v>94.746735704002489</v>
      </c>
    </row>
    <row r="75" spans="3:14">
      <c r="C75">
        <f t="shared" ref="C75:N75" si="30">C38*100</f>
        <v>93.928487841454995</v>
      </c>
      <c r="D75">
        <f t="shared" si="30"/>
        <v>95.330301411407646</v>
      </c>
      <c r="E75">
        <f t="shared" si="30"/>
        <v>92.298770661007822</v>
      </c>
      <c r="F75" t="e">
        <f t="shared" si="30"/>
        <v>#DIV/0!</v>
      </c>
      <c r="G75" t="e">
        <f t="shared" si="30"/>
        <v>#DIV/0!</v>
      </c>
      <c r="H75" t="e">
        <f t="shared" si="30"/>
        <v>#DIV/0!</v>
      </c>
      <c r="I75">
        <f t="shared" si="30"/>
        <v>94.257161276464856</v>
      </c>
      <c r="J75">
        <f t="shared" si="30"/>
        <v>95.094935758096327</v>
      </c>
      <c r="K75">
        <f t="shared" si="30"/>
        <v>92.723500026523453</v>
      </c>
      <c r="L75" t="e">
        <f t="shared" si="30"/>
        <v>#DIV/0!</v>
      </c>
      <c r="M75" t="e">
        <f t="shared" si="30"/>
        <v>#DIV/0!</v>
      </c>
      <c r="N75" t="e">
        <f t="shared" si="30"/>
        <v>#DIV/0!</v>
      </c>
    </row>
    <row r="76" spans="3:14">
      <c r="C76">
        <f t="shared" ref="C76:N76" si="31">C39*100</f>
        <v>93.889116743964195</v>
      </c>
      <c r="D76">
        <f t="shared" si="31"/>
        <v>95.173687476207917</v>
      </c>
      <c r="E76">
        <f t="shared" si="31"/>
        <v>93.597356600115774</v>
      </c>
      <c r="F76" t="e">
        <f t="shared" si="31"/>
        <v>#DIV/0!</v>
      </c>
      <c r="G76" t="e">
        <f t="shared" si="31"/>
        <v>#DIV/0!</v>
      </c>
      <c r="H76" t="e">
        <f t="shared" si="31"/>
        <v>#DIV/0!</v>
      </c>
      <c r="I76">
        <f t="shared" si="31"/>
        <v>94.003113437708592</v>
      </c>
      <c r="J76">
        <f t="shared" si="31"/>
        <v>96.95962173783137</v>
      </c>
      <c r="K76">
        <f t="shared" si="31"/>
        <v>94.183567788319351</v>
      </c>
      <c r="L76" t="e">
        <f t="shared" si="31"/>
        <v>#DIV/0!</v>
      </c>
      <c r="M76" t="e">
        <f t="shared" si="31"/>
        <v>#DIV/0!</v>
      </c>
      <c r="N76" t="e">
        <f t="shared" si="31"/>
        <v>#DIV/0!</v>
      </c>
    </row>
    <row r="77" spans="3:14">
      <c r="C77">
        <f t="shared" ref="C77:N77" si="32">C40*100</f>
        <v>94.999414732799053</v>
      </c>
      <c r="D77">
        <f t="shared" si="32"/>
        <v>95.714454581791259</v>
      </c>
      <c r="E77">
        <f t="shared" si="32"/>
        <v>93.676966818756725</v>
      </c>
      <c r="F77" t="e">
        <f t="shared" si="32"/>
        <v>#DIV/0!</v>
      </c>
      <c r="G77" t="e">
        <f t="shared" si="32"/>
        <v>#DIV/0!</v>
      </c>
      <c r="H77" t="e">
        <f t="shared" si="32"/>
        <v>#DIV/0!</v>
      </c>
      <c r="I77">
        <f t="shared" si="32"/>
        <v>94.689367041982436</v>
      </c>
      <c r="J77">
        <f t="shared" si="32"/>
        <v>95.997037109296997</v>
      </c>
      <c r="K77">
        <f t="shared" si="32"/>
        <v>93.878882341127166</v>
      </c>
      <c r="L77" t="e">
        <f t="shared" si="32"/>
        <v>#DIV/0!</v>
      </c>
      <c r="M77" t="e">
        <f t="shared" si="32"/>
        <v>#DIV/0!</v>
      </c>
      <c r="N77" t="e">
        <f t="shared" si="32"/>
        <v>#DIV/0!</v>
      </c>
    </row>
    <row r="78" spans="3:14">
      <c r="C78">
        <f t="shared" ref="C78:N78" si="33">C41*100</f>
        <v>95.550309031007302</v>
      </c>
      <c r="D78">
        <f t="shared" si="33"/>
        <v>95.187895526257734</v>
      </c>
      <c r="E78">
        <f t="shared" si="33"/>
        <v>94.275533091664883</v>
      </c>
      <c r="F78" t="e">
        <f t="shared" si="33"/>
        <v>#DIV/0!</v>
      </c>
      <c r="G78" t="e">
        <f t="shared" si="33"/>
        <v>#DIV/0!</v>
      </c>
      <c r="H78" t="e">
        <f t="shared" si="33"/>
        <v>#DIV/0!</v>
      </c>
      <c r="I78">
        <f t="shared" si="33"/>
        <v>95.193166719782013</v>
      </c>
      <c r="J78">
        <f t="shared" si="33"/>
        <v>94.530672182471065</v>
      </c>
      <c r="K78">
        <f t="shared" si="33"/>
        <v>94.160435053948902</v>
      </c>
      <c r="L78" t="e">
        <f t="shared" si="33"/>
        <v>#DIV/0!</v>
      </c>
      <c r="M78" t="e">
        <f t="shared" si="33"/>
        <v>#DIV/0!</v>
      </c>
      <c r="N78" t="e">
        <f t="shared" si="33"/>
        <v>#DIV/0!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Tabelle1</vt:lpstr>
      <vt:lpstr>%Exchange</vt:lpstr>
      <vt:lpstr>Number of Deuterons</vt:lpstr>
      <vt:lpstr>dDeuterons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jhfgvdfk</cp:lastModifiedBy>
  <dcterms:created xsi:type="dcterms:W3CDTF">2019-01-14T10:57:33Z</dcterms:created>
  <dcterms:modified xsi:type="dcterms:W3CDTF">2019-11-14T14:05:08Z</dcterms:modified>
</cp:coreProperties>
</file>