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8" i="1"/>
  <c r="O7" i="1"/>
  <c r="O5" i="1"/>
  <c r="O4" i="1"/>
  <c r="O3" i="1"/>
  <c r="P9" i="1"/>
  <c r="P8" i="1"/>
  <c r="P7" i="1"/>
  <c r="P4" i="1"/>
  <c r="P5" i="1"/>
  <c r="P3" i="1"/>
  <c r="M32" i="1"/>
  <c r="M31" i="1"/>
  <c r="M30" i="1"/>
  <c r="M29" i="1"/>
  <c r="M28" i="1"/>
  <c r="M27" i="1"/>
  <c r="M26" i="1"/>
  <c r="M25" i="1"/>
  <c r="M21" i="1"/>
  <c r="M20" i="1"/>
  <c r="M19" i="1"/>
  <c r="M18" i="1"/>
  <c r="M17" i="1"/>
  <c r="M16" i="1"/>
  <c r="M15" i="1"/>
  <c r="M14" i="1"/>
  <c r="M9" i="1" l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<sst xmlns="http://schemas.openxmlformats.org/spreadsheetml/2006/main" count="81" uniqueCount="16">
  <si>
    <t>Channel</t>
  </si>
  <si>
    <t>No</t>
  </si>
  <si>
    <t>Group</t>
  </si>
  <si>
    <t>Index</t>
  </si>
  <si>
    <t>Name</t>
  </si>
  <si>
    <t>AU</t>
  </si>
  <si>
    <t>Area(mm2)</t>
  </si>
  <si>
    <t>AU-BG</t>
  </si>
  <si>
    <t xml:space="preserve">  B  </t>
  </si>
  <si>
    <t>AU/mm2</t>
  </si>
  <si>
    <t>(A-B)/mm2</t>
  </si>
  <si>
    <t>Calibrated</t>
  </si>
  <si>
    <t>~</t>
  </si>
  <si>
    <t>-------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</si>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</sst>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0108705161854773E-2"/>
          <c:y val="0.17231481481481481"/>
          <c:w val="0.89655796150481193"/>
          <c:h val="0.715656167979002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工作表1!$P$2:$P$9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9.0769375597194835E-2</c:v>
                  </c:pt>
                  <c:pt idx="2">
                    <c:v>0.12166642499493993</c:v>
                  </c:pt>
                  <c:pt idx="3">
                    <c:v>6.6709848997505844E-2</c:v>
                  </c:pt>
                  <c:pt idx="4">
                    <c:v>0</c:v>
                  </c:pt>
                  <c:pt idx="5">
                    <c:v>0.12461635441989079</c:v>
                  </c:pt>
                  <c:pt idx="6">
                    <c:v>9.9891478263358993E-2</c:v>
                  </c:pt>
                  <c:pt idx="7">
                    <c:v>0.12155723040411358</c:v>
                  </c:pt>
                </c:numCache>
              </c:numRef>
            </c:plus>
            <c:minus>
              <c:numRef>
                <c:f>工作表1!$P$2:$P$9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9.0769375597194835E-2</c:v>
                  </c:pt>
                  <c:pt idx="2">
                    <c:v>0.12166642499493993</c:v>
                  </c:pt>
                  <c:pt idx="3">
                    <c:v>6.6709848997505844E-2</c:v>
                  </c:pt>
                  <c:pt idx="4">
                    <c:v>0</c:v>
                  </c:pt>
                  <c:pt idx="5">
                    <c:v>0.12461635441989079</c:v>
                  </c:pt>
                  <c:pt idx="6">
                    <c:v>9.9891478263358993E-2</c:v>
                  </c:pt>
                  <c:pt idx="7">
                    <c:v>0.12155723040411358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工作表1!$O$2:$O$9</c:f>
              <c:numCache>
                <c:formatCode>General</c:formatCode>
                <c:ptCount val="8"/>
                <c:pt idx="0">
                  <c:v>1</c:v>
                </c:pt>
                <c:pt idx="1">
                  <c:v>0.75131657057332168</c:v>
                </c:pt>
                <c:pt idx="2">
                  <c:v>0.90386564673247682</c:v>
                </c:pt>
                <c:pt idx="3">
                  <c:v>0.39124152354051295</c:v>
                </c:pt>
                <c:pt idx="4">
                  <c:v>1</c:v>
                </c:pt>
                <c:pt idx="5">
                  <c:v>0.39869558627298646</c:v>
                </c:pt>
                <c:pt idx="6">
                  <c:v>0.27280337032963464</c:v>
                </c:pt>
                <c:pt idx="7">
                  <c:v>0.14206294027619967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4-418C-8DEE-B2F3E6CC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777672"/>
        <c:axId val="552776688"/>
      </c:barChart>
      <c:catAx>
        <c:axId val="55277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2776688"/>
        <c:crosses val="autoZero"/>
        <c:auto val="1"/>
        <c:lblAlgn val="ctr"/>
        <c:lblOffset val="100"/>
        <c:noMultiLvlLbl val="0"/>
      </c:catAx>
      <c:valAx>
        <c:axId val="55277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552777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53975</xdr:rowOff>
    </xdr:from>
    <xdr:to>
      <xdr:col>15</xdr:col>
      <xdr:colOff>263525</xdr:colOff>
      <xdr:row>17</xdr:row>
      <xdr:rowOff>34925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F1" workbookViewId="0">
      <selection activeCell="O2" sqref="O2:O9"/>
    </sheetView>
  </sheetViews>
  <sheetFormatPr defaultRowHeight="14.5" x14ac:dyDescent="0.3"/>
  <cols>
    <col min="11" max="11" width="20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6" x14ac:dyDescent="0.3">
      <c r="A2">
        <v>1</v>
      </c>
      <c r="B2">
        <v>1</v>
      </c>
      <c r="C2" t="s">
        <v>12</v>
      </c>
      <c r="D2">
        <v>1</v>
      </c>
      <c r="F2">
        <v>545777258</v>
      </c>
      <c r="G2">
        <v>61.7</v>
      </c>
      <c r="H2">
        <v>290697032</v>
      </c>
      <c r="J2">
        <v>8845233.0299999993</v>
      </c>
      <c r="K2">
        <v>4711231.46</v>
      </c>
      <c r="L2" t="s">
        <v>13</v>
      </c>
      <c r="M2">
        <f>K2/K2</f>
        <v>1</v>
      </c>
      <c r="O2">
        <v>1</v>
      </c>
      <c r="P2">
        <v>0</v>
      </c>
    </row>
    <row r="3" spans="1:16" x14ac:dyDescent="0.3">
      <c r="A3">
        <v>1</v>
      </c>
      <c r="B3">
        <v>2</v>
      </c>
      <c r="C3" t="s">
        <v>12</v>
      </c>
      <c r="D3">
        <v>2</v>
      </c>
      <c r="F3">
        <v>503840174</v>
      </c>
      <c r="G3">
        <v>61.7</v>
      </c>
      <c r="H3">
        <v>248759948</v>
      </c>
      <c r="J3">
        <v>8165572.4699999997</v>
      </c>
      <c r="K3">
        <v>4031570.9</v>
      </c>
      <c r="L3" t="s">
        <v>13</v>
      </c>
      <c r="M3">
        <f>K3/K2</f>
        <v>0.85573611363174251</v>
      </c>
      <c r="O3">
        <f>AVERAGE(M3,M15,M26)</f>
        <v>0.75131657057332168</v>
      </c>
      <c r="P3">
        <f>STDEV(M3,M15,M26)</f>
        <v>9.0769375597194835E-2</v>
      </c>
    </row>
    <row r="4" spans="1:16" x14ac:dyDescent="0.3">
      <c r="A4">
        <v>1</v>
      </c>
      <c r="B4">
        <v>3</v>
      </c>
      <c r="C4" t="s">
        <v>12</v>
      </c>
      <c r="D4">
        <v>3</v>
      </c>
      <c r="F4">
        <v>546170871</v>
      </c>
      <c r="G4">
        <v>61.7</v>
      </c>
      <c r="H4">
        <v>291090645</v>
      </c>
      <c r="J4">
        <v>8851612.1899999995</v>
      </c>
      <c r="K4">
        <v>4717610.62</v>
      </c>
      <c r="L4" t="s">
        <v>13</v>
      </c>
      <c r="M4">
        <f>K4/K2</f>
        <v>1.0013540323913528</v>
      </c>
      <c r="O4">
        <f>AVERAGE(M4,M27)</f>
        <v>0.90386564673247682</v>
      </c>
      <c r="P4">
        <f>STDEV(M4,M16,M27)</f>
        <v>0.12166642499493993</v>
      </c>
    </row>
    <row r="5" spans="1:16" x14ac:dyDescent="0.3">
      <c r="A5">
        <v>1</v>
      </c>
      <c r="B5">
        <v>4</v>
      </c>
      <c r="C5" t="s">
        <v>12</v>
      </c>
      <c r="D5">
        <v>4</v>
      </c>
      <c r="F5">
        <v>380932604</v>
      </c>
      <c r="G5">
        <v>61.7</v>
      </c>
      <c r="H5">
        <v>125852378</v>
      </c>
      <c r="J5">
        <v>6173649.79</v>
      </c>
      <c r="K5">
        <v>2039648.22</v>
      </c>
      <c r="L5" t="s">
        <v>13</v>
      </c>
      <c r="M5">
        <f>K5/K2</f>
        <v>0.43293313803775629</v>
      </c>
      <c r="O5">
        <f>AVERAGE(M5,M17,M28)</f>
        <v>0.39124152354051295</v>
      </c>
      <c r="P5">
        <f>STDEV(M5,M17,M28)</f>
        <v>6.6709848997505844E-2</v>
      </c>
    </row>
    <row r="6" spans="1:16" x14ac:dyDescent="0.3">
      <c r="A6">
        <v>1</v>
      </c>
      <c r="B6">
        <v>5</v>
      </c>
      <c r="C6" t="s">
        <v>12</v>
      </c>
      <c r="D6">
        <v>5</v>
      </c>
      <c r="F6">
        <v>398543849</v>
      </c>
      <c r="G6">
        <v>61.7</v>
      </c>
      <c r="H6">
        <v>143463623</v>
      </c>
      <c r="J6">
        <v>6459069.46</v>
      </c>
      <c r="K6">
        <v>2325067.89</v>
      </c>
      <c r="L6" t="s">
        <v>13</v>
      </c>
      <c r="M6">
        <f>K6/K6</f>
        <v>1</v>
      </c>
      <c r="O6">
        <v>1</v>
      </c>
      <c r="P6">
        <v>0</v>
      </c>
    </row>
    <row r="7" spans="1:16" x14ac:dyDescent="0.3">
      <c r="A7">
        <v>1</v>
      </c>
      <c r="B7">
        <v>6</v>
      </c>
      <c r="C7" t="s">
        <v>12</v>
      </c>
      <c r="D7">
        <v>6</v>
      </c>
      <c r="F7">
        <v>325117712</v>
      </c>
      <c r="G7">
        <v>61.7</v>
      </c>
      <c r="H7">
        <v>70037486</v>
      </c>
      <c r="J7">
        <v>5269076.1399999997</v>
      </c>
      <c r="K7">
        <v>1135074.57</v>
      </c>
      <c r="L7" t="s">
        <v>13</v>
      </c>
      <c r="M7">
        <f>K7/K6</f>
        <v>0.48818986098509148</v>
      </c>
      <c r="O7">
        <f>AVERAGE(M7,M19,M30)</f>
        <v>0.39869558627298646</v>
      </c>
      <c r="P7">
        <f>STDEV(M7,M19,M30)</f>
        <v>0.12461635441989079</v>
      </c>
    </row>
    <row r="8" spans="1:16" x14ac:dyDescent="0.3">
      <c r="A8">
        <v>1</v>
      </c>
      <c r="B8">
        <v>7</v>
      </c>
      <c r="C8" t="s">
        <v>12</v>
      </c>
      <c r="D8">
        <v>7</v>
      </c>
      <c r="F8">
        <v>310108094</v>
      </c>
      <c r="G8">
        <v>61.7</v>
      </c>
      <c r="H8">
        <v>55027868</v>
      </c>
      <c r="J8">
        <v>5025820.18</v>
      </c>
      <c r="K8">
        <v>891818.61</v>
      </c>
      <c r="L8" t="s">
        <v>13</v>
      </c>
      <c r="M8">
        <f>K8/K6</f>
        <v>0.38356669662665205</v>
      </c>
      <c r="O8">
        <f>AVERAGE(M8,M20,M31)</f>
        <v>0.27280337032963464</v>
      </c>
      <c r="P8">
        <f>STDEV(M8,M20,M31)</f>
        <v>9.9891478263358993E-2</v>
      </c>
    </row>
    <row r="9" spans="1:16" x14ac:dyDescent="0.3">
      <c r="A9">
        <v>1</v>
      </c>
      <c r="B9">
        <v>8</v>
      </c>
      <c r="C9" t="s">
        <v>12</v>
      </c>
      <c r="D9">
        <v>8</v>
      </c>
      <c r="F9">
        <v>295369877</v>
      </c>
      <c r="G9">
        <v>61.7</v>
      </c>
      <c r="H9">
        <v>40289651</v>
      </c>
      <c r="J9">
        <v>4786962.7300000004</v>
      </c>
      <c r="K9">
        <v>652961.16</v>
      </c>
      <c r="L9" t="s">
        <v>13</v>
      </c>
      <c r="M9">
        <f>K9/K6</f>
        <v>0.28083530928638817</v>
      </c>
      <c r="O9">
        <f>AVERAGE(M9,M21,M32)</f>
        <v>0.14206294027619967</v>
      </c>
      <c r="P9">
        <f>STDEV(M9,M21,M32)</f>
        <v>0.12155723040411358</v>
      </c>
    </row>
    <row r="10" spans="1:16" x14ac:dyDescent="0.3">
      <c r="A10">
        <v>1</v>
      </c>
      <c r="B10">
        <v>9</v>
      </c>
      <c r="C10" t="s">
        <v>12</v>
      </c>
      <c r="D10">
        <v>9</v>
      </c>
      <c r="F10">
        <v>255080226</v>
      </c>
      <c r="G10">
        <v>61.7</v>
      </c>
      <c r="H10">
        <v>0</v>
      </c>
      <c r="I10" t="s">
        <v>14</v>
      </c>
      <c r="J10">
        <v>4134001.57</v>
      </c>
      <c r="K10">
        <v>0</v>
      </c>
      <c r="L10" t="s">
        <v>13</v>
      </c>
    </row>
    <row r="13" spans="1:16" x14ac:dyDescent="0.3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11</v>
      </c>
    </row>
    <row r="14" spans="1:16" x14ac:dyDescent="0.3">
      <c r="A14">
        <v>1</v>
      </c>
      <c r="B14">
        <v>1</v>
      </c>
      <c r="C14" t="s">
        <v>15</v>
      </c>
      <c r="D14">
        <v>1</v>
      </c>
      <c r="F14">
        <v>3251984</v>
      </c>
      <c r="G14">
        <v>9.15</v>
      </c>
      <c r="H14">
        <v>1962380</v>
      </c>
      <c r="J14">
        <v>355540.06</v>
      </c>
      <c r="K14">
        <v>214547.4</v>
      </c>
      <c r="L14" t="s">
        <v>13</v>
      </c>
      <c r="M14">
        <f>K14/K14</f>
        <v>1</v>
      </c>
    </row>
    <row r="15" spans="1:16" x14ac:dyDescent="0.3">
      <c r="A15">
        <v>1</v>
      </c>
      <c r="B15">
        <v>2</v>
      </c>
      <c r="C15" t="s">
        <v>15</v>
      </c>
      <c r="D15">
        <v>2</v>
      </c>
      <c r="F15">
        <v>2646128</v>
      </c>
      <c r="G15">
        <v>9.15</v>
      </c>
      <c r="H15">
        <v>1356524</v>
      </c>
      <c r="J15">
        <v>289301.7</v>
      </c>
      <c r="K15">
        <v>148309.04</v>
      </c>
      <c r="L15" t="s">
        <v>13</v>
      </c>
      <c r="M15">
        <f>K15/K14</f>
        <v>0.69126468090501214</v>
      </c>
    </row>
    <row r="16" spans="1:16" x14ac:dyDescent="0.3">
      <c r="A16">
        <v>1</v>
      </c>
      <c r="B16">
        <v>3</v>
      </c>
      <c r="C16" t="s">
        <v>15</v>
      </c>
      <c r="D16">
        <v>3</v>
      </c>
      <c r="F16">
        <v>3310749</v>
      </c>
      <c r="G16">
        <v>9.15</v>
      </c>
      <c r="H16">
        <v>2021145</v>
      </c>
      <c r="J16">
        <v>361964.85</v>
      </c>
      <c r="K16">
        <v>220972.19</v>
      </c>
      <c r="L16" t="s">
        <v>13</v>
      </c>
      <c r="M16">
        <f>K16/K14</f>
        <v>1.0299457835424712</v>
      </c>
    </row>
    <row r="17" spans="1:13" x14ac:dyDescent="0.3">
      <c r="A17">
        <v>1</v>
      </c>
      <c r="B17">
        <v>4</v>
      </c>
      <c r="C17" t="s">
        <v>15</v>
      </c>
      <c r="D17">
        <v>4</v>
      </c>
      <c r="F17">
        <v>1906383</v>
      </c>
      <c r="G17">
        <v>9.15</v>
      </c>
      <c r="H17">
        <v>616779</v>
      </c>
      <c r="J17">
        <v>208425.23</v>
      </c>
      <c r="K17">
        <v>67432.570000000007</v>
      </c>
      <c r="L17" t="s">
        <v>13</v>
      </c>
      <c r="M17">
        <f>K17/K14</f>
        <v>0.31430150167282384</v>
      </c>
    </row>
    <row r="18" spans="1:13" x14ac:dyDescent="0.3">
      <c r="A18">
        <v>1</v>
      </c>
      <c r="B18">
        <v>5</v>
      </c>
      <c r="C18" t="s">
        <v>15</v>
      </c>
      <c r="D18">
        <v>5</v>
      </c>
      <c r="F18">
        <v>2320813</v>
      </c>
      <c r="G18">
        <v>9.15</v>
      </c>
      <c r="H18">
        <v>1031209</v>
      </c>
      <c r="J18">
        <v>253734.95</v>
      </c>
      <c r="K18">
        <v>112742.29</v>
      </c>
      <c r="L18" t="s">
        <v>13</v>
      </c>
      <c r="M18">
        <f>K18/K18</f>
        <v>1</v>
      </c>
    </row>
    <row r="19" spans="1:13" x14ac:dyDescent="0.3">
      <c r="A19">
        <v>1</v>
      </c>
      <c r="B19">
        <v>6</v>
      </c>
      <c r="C19" t="s">
        <v>15</v>
      </c>
      <c r="D19">
        <v>6</v>
      </c>
      <c r="F19">
        <v>1553971</v>
      </c>
      <c r="G19">
        <v>9.15</v>
      </c>
      <c r="H19">
        <v>264367</v>
      </c>
      <c r="J19">
        <v>169895.96</v>
      </c>
      <c r="K19">
        <v>28903.3</v>
      </c>
      <c r="L19" t="s">
        <v>13</v>
      </c>
      <c r="M19">
        <f>K19/K18</f>
        <v>0.25636608942394201</v>
      </c>
    </row>
    <row r="20" spans="1:13" x14ac:dyDescent="0.3">
      <c r="A20">
        <v>1</v>
      </c>
      <c r="B20">
        <v>7</v>
      </c>
      <c r="C20" t="s">
        <v>15</v>
      </c>
      <c r="D20">
        <v>7</v>
      </c>
      <c r="F20">
        <v>1485068</v>
      </c>
      <c r="G20">
        <v>9.15</v>
      </c>
      <c r="H20">
        <v>195464</v>
      </c>
      <c r="J20">
        <v>162362.78</v>
      </c>
      <c r="K20">
        <v>21370.12</v>
      </c>
      <c r="L20" t="s">
        <v>13</v>
      </c>
      <c r="M20">
        <f>K20/K18</f>
        <v>0.1895483939522605</v>
      </c>
    </row>
    <row r="21" spans="1:13" x14ac:dyDescent="0.3">
      <c r="A21">
        <v>1</v>
      </c>
      <c r="B21">
        <v>8</v>
      </c>
      <c r="C21" t="s">
        <v>15</v>
      </c>
      <c r="D21">
        <v>8</v>
      </c>
      <c r="F21">
        <v>1383362</v>
      </c>
      <c r="G21">
        <v>9.15</v>
      </c>
      <c r="H21">
        <v>93758</v>
      </c>
      <c r="J21">
        <v>151243.24</v>
      </c>
      <c r="K21">
        <v>10250.58</v>
      </c>
      <c r="L21" t="s">
        <v>13</v>
      </c>
      <c r="M21">
        <f>K21/K18</f>
        <v>9.0920452298778043E-2</v>
      </c>
    </row>
    <row r="22" spans="1:13" x14ac:dyDescent="0.3">
      <c r="A22">
        <v>1</v>
      </c>
      <c r="B22">
        <v>9</v>
      </c>
      <c r="C22" t="s">
        <v>15</v>
      </c>
      <c r="D22">
        <v>9</v>
      </c>
      <c r="F22">
        <v>1289604</v>
      </c>
      <c r="G22">
        <v>9.15</v>
      </c>
      <c r="H22">
        <v>0</v>
      </c>
      <c r="I22" t="s">
        <v>14</v>
      </c>
      <c r="J22">
        <v>140992.66</v>
      </c>
      <c r="K22">
        <v>0</v>
      </c>
      <c r="L22" t="s">
        <v>13</v>
      </c>
    </row>
    <row r="25" spans="1:13" x14ac:dyDescent="0.3">
      <c r="A25">
        <v>1</v>
      </c>
      <c r="B25">
        <v>10</v>
      </c>
      <c r="C25" t="s">
        <v>14</v>
      </c>
      <c r="D25">
        <v>1</v>
      </c>
      <c r="F25">
        <v>2932366</v>
      </c>
      <c r="G25">
        <v>9.15</v>
      </c>
      <c r="H25">
        <v>1556930</v>
      </c>
      <c r="J25">
        <v>320596.15999999997</v>
      </c>
      <c r="K25">
        <v>170219.47</v>
      </c>
      <c r="L25" t="s">
        <v>13</v>
      </c>
      <c r="M25">
        <f>K25/K25</f>
        <v>1</v>
      </c>
    </row>
    <row r="26" spans="1:13" x14ac:dyDescent="0.3">
      <c r="A26">
        <v>1</v>
      </c>
      <c r="B26">
        <v>11</v>
      </c>
      <c r="C26" t="s">
        <v>14</v>
      </c>
      <c r="D26">
        <v>2</v>
      </c>
      <c r="F26">
        <v>2476106</v>
      </c>
      <c r="G26">
        <v>9.15</v>
      </c>
      <c r="H26">
        <v>1100670</v>
      </c>
      <c r="J26">
        <v>270713.15999999997</v>
      </c>
      <c r="K26">
        <v>120336.47</v>
      </c>
      <c r="L26" t="s">
        <v>13</v>
      </c>
      <c r="M26">
        <f>K26/K25</f>
        <v>0.70694891718321062</v>
      </c>
    </row>
    <row r="27" spans="1:13" x14ac:dyDescent="0.3">
      <c r="A27">
        <v>1</v>
      </c>
      <c r="B27">
        <v>12</v>
      </c>
      <c r="C27" t="s">
        <v>14</v>
      </c>
      <c r="D27">
        <v>3</v>
      </c>
      <c r="F27">
        <v>2630909</v>
      </c>
      <c r="G27">
        <v>9.15</v>
      </c>
      <c r="H27">
        <v>1255473</v>
      </c>
      <c r="J27">
        <v>287637.81</v>
      </c>
      <c r="K27">
        <v>137261.10999999999</v>
      </c>
      <c r="L27" t="s">
        <v>13</v>
      </c>
      <c r="M27">
        <f>K27/K25</f>
        <v>0.80637726107360097</v>
      </c>
    </row>
    <row r="28" spans="1:13" x14ac:dyDescent="0.3">
      <c r="A28">
        <v>1</v>
      </c>
      <c r="B28">
        <v>13</v>
      </c>
      <c r="C28" t="s">
        <v>14</v>
      </c>
      <c r="D28">
        <v>4</v>
      </c>
      <c r="F28">
        <v>2039451</v>
      </c>
      <c r="G28">
        <v>9.15</v>
      </c>
      <c r="H28">
        <v>664015</v>
      </c>
      <c r="J28">
        <v>222973.59</v>
      </c>
      <c r="K28">
        <v>72596.89</v>
      </c>
      <c r="L28" t="s">
        <v>13</v>
      </c>
      <c r="M28">
        <f>K28/K25</f>
        <v>0.42648993091095866</v>
      </c>
    </row>
    <row r="29" spans="1:13" x14ac:dyDescent="0.3">
      <c r="A29">
        <v>1</v>
      </c>
      <c r="B29">
        <v>14</v>
      </c>
      <c r="C29" t="s">
        <v>14</v>
      </c>
      <c r="D29">
        <v>5</v>
      </c>
      <c r="F29">
        <v>2420977</v>
      </c>
      <c r="G29">
        <v>9.15</v>
      </c>
      <c r="H29">
        <v>1045541</v>
      </c>
      <c r="J29">
        <v>264685.90000000002</v>
      </c>
      <c r="K29">
        <v>114309.21</v>
      </c>
      <c r="L29" t="s">
        <v>13</v>
      </c>
      <c r="M29">
        <f>K29/K29</f>
        <v>1</v>
      </c>
    </row>
    <row r="30" spans="1:13" x14ac:dyDescent="0.3">
      <c r="A30">
        <v>1</v>
      </c>
      <c r="B30">
        <v>15</v>
      </c>
      <c r="C30" t="s">
        <v>14</v>
      </c>
      <c r="D30">
        <v>6</v>
      </c>
      <c r="F30">
        <v>1847530</v>
      </c>
      <c r="G30">
        <v>9.15</v>
      </c>
      <c r="H30">
        <v>472094</v>
      </c>
      <c r="J30">
        <v>201990.82</v>
      </c>
      <c r="K30">
        <v>51614.13</v>
      </c>
      <c r="L30" t="s">
        <v>13</v>
      </c>
      <c r="M30">
        <f>K30/K29</f>
        <v>0.45153080840992599</v>
      </c>
    </row>
    <row r="31" spans="1:13" x14ac:dyDescent="0.3">
      <c r="A31">
        <v>1</v>
      </c>
      <c r="B31">
        <v>16</v>
      </c>
      <c r="C31" t="s">
        <v>14</v>
      </c>
      <c r="D31">
        <v>7</v>
      </c>
      <c r="F31">
        <v>1631902</v>
      </c>
      <c r="G31">
        <v>9.15</v>
      </c>
      <c r="H31">
        <v>256466</v>
      </c>
      <c r="J31">
        <v>178416.17</v>
      </c>
      <c r="K31">
        <v>28039.48</v>
      </c>
      <c r="L31" t="s">
        <v>13</v>
      </c>
      <c r="M31">
        <f>K31/K29</f>
        <v>0.24529502040999143</v>
      </c>
    </row>
    <row r="32" spans="1:13" x14ac:dyDescent="0.3">
      <c r="A32">
        <v>1</v>
      </c>
      <c r="B32">
        <v>17</v>
      </c>
      <c r="C32" t="s">
        <v>14</v>
      </c>
      <c r="D32">
        <v>8</v>
      </c>
      <c r="F32">
        <v>1432348</v>
      </c>
      <c r="G32">
        <v>9.15</v>
      </c>
      <c r="H32">
        <v>56912</v>
      </c>
      <c r="J32">
        <v>156598.89000000001</v>
      </c>
      <c r="K32">
        <v>6222.2</v>
      </c>
      <c r="L32" t="s">
        <v>13</v>
      </c>
      <c r="M32">
        <f>K32/K29</f>
        <v>5.4433059243432787E-2</v>
      </c>
    </row>
    <row r="33" spans="1:12" x14ac:dyDescent="0.3">
      <c r="A33">
        <v>1</v>
      </c>
      <c r="B33">
        <v>18</v>
      </c>
      <c r="C33" t="s">
        <v>14</v>
      </c>
      <c r="D33">
        <v>9</v>
      </c>
      <c r="F33">
        <v>1375436</v>
      </c>
      <c r="G33">
        <v>9.15</v>
      </c>
      <c r="H33">
        <v>0</v>
      </c>
      <c r="I33" t="s">
        <v>14</v>
      </c>
      <c r="J33">
        <v>150376.69</v>
      </c>
      <c r="K33">
        <v>0</v>
      </c>
      <c r="L33" t="s">
        <v>13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2018-11-15T09:25:24Z</dcterms:modified>
</cp:coreProperties>
</file>