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P9" i="1" l="1"/>
  <c r="Q9" i="1"/>
  <c r="Q8" i="1" l="1"/>
  <c r="Q7" i="1"/>
  <c r="P8" i="1"/>
  <c r="P7" i="1"/>
  <c r="Q4" i="1"/>
  <c r="P4" i="1"/>
  <c r="Q3" i="1"/>
  <c r="P3" i="1"/>
  <c r="Q2" i="1"/>
  <c r="P2" i="1"/>
  <c r="N31" i="1"/>
  <c r="N30" i="1"/>
  <c r="N29" i="1"/>
  <c r="N28" i="1"/>
  <c r="N27" i="1"/>
  <c r="N26" i="1"/>
  <c r="N25" i="1"/>
  <c r="N24" i="1"/>
  <c r="N18" i="1"/>
  <c r="N19" i="1"/>
  <c r="N17" i="1"/>
  <c r="N16" i="1"/>
  <c r="P5" i="1" s="1"/>
  <c r="N15" i="1"/>
  <c r="N14" i="1"/>
  <c r="N13" i="1"/>
  <c r="Q5" i="1" l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<sst xmlns="http://schemas.openxmlformats.org/spreadsheetml/2006/main" count="81" uniqueCount="16">
  <si>
    <t>Channel</t>
  </si>
  <si>
    <t>No</t>
  </si>
  <si>
    <t>Group</t>
  </si>
  <si>
    <t>Index</t>
  </si>
  <si>
    <t>Name</t>
  </si>
  <si>
    <t>AU</t>
  </si>
  <si>
    <t>Area(mm2)</t>
  </si>
  <si>
    <t>AU-BG</t>
  </si>
  <si>
    <t xml:space="preserve">  B  </t>
  </si>
  <si>
    <t>AU/mm2</t>
  </si>
  <si>
    <t>(A-B)/mm2</t>
  </si>
  <si>
    <t>Calibrated</t>
  </si>
  <si>
    <t>~</t>
  </si>
  <si>
    <t>-------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</si>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</sst>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工作表1!$Q$2:$Q$9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0.14349293635128543</c:v>
                  </c:pt>
                  <c:pt idx="2">
                    <c:v>0.17340612341830636</c:v>
                  </c:pt>
                  <c:pt idx="3">
                    <c:v>0.20737170267297508</c:v>
                  </c:pt>
                  <c:pt idx="4">
                    <c:v>0</c:v>
                  </c:pt>
                  <c:pt idx="5">
                    <c:v>0.16575575396312803</c:v>
                  </c:pt>
                  <c:pt idx="6">
                    <c:v>0.1962820542424453</c:v>
                  </c:pt>
                  <c:pt idx="7">
                    <c:v>1.5595383318154346E-2</c:v>
                  </c:pt>
                </c:numCache>
              </c:numRef>
            </c:plus>
            <c:minus>
              <c:numRef>
                <c:f>工作表1!$Q$2:$Q$9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0.14349293635128543</c:v>
                  </c:pt>
                  <c:pt idx="2">
                    <c:v>0.17340612341830636</c:v>
                  </c:pt>
                  <c:pt idx="3">
                    <c:v>0.20737170267297508</c:v>
                  </c:pt>
                  <c:pt idx="4">
                    <c:v>0</c:v>
                  </c:pt>
                  <c:pt idx="5">
                    <c:v>0.16575575396312803</c:v>
                  </c:pt>
                  <c:pt idx="6">
                    <c:v>0.1962820542424453</c:v>
                  </c:pt>
                  <c:pt idx="7">
                    <c:v>1.5595383318154346E-2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工作表1!$P$2:$P$9</c:f>
              <c:numCache>
                <c:formatCode>General</c:formatCode>
                <c:ptCount val="8"/>
                <c:pt idx="0">
                  <c:v>1</c:v>
                </c:pt>
                <c:pt idx="1">
                  <c:v>0.68846671851422636</c:v>
                </c:pt>
                <c:pt idx="2">
                  <c:v>0.28043262594186941</c:v>
                </c:pt>
                <c:pt idx="3">
                  <c:v>0.24285117664698422</c:v>
                </c:pt>
                <c:pt idx="4">
                  <c:v>1</c:v>
                </c:pt>
                <c:pt idx="5">
                  <c:v>0.45082964110056417</c:v>
                </c:pt>
                <c:pt idx="6">
                  <c:v>0.33921760065668072</c:v>
                </c:pt>
                <c:pt idx="7">
                  <c:v>3.0485638739607152E-2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0-4655-98F3-04B97ED0E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111464"/>
        <c:axId val="549106216"/>
      </c:barChart>
      <c:catAx>
        <c:axId val="54911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49106216"/>
        <c:crosses val="autoZero"/>
        <c:auto val="1"/>
        <c:lblAlgn val="ctr"/>
        <c:lblOffset val="100"/>
        <c:noMultiLvlLbl val="0"/>
      </c:catAx>
      <c:valAx>
        <c:axId val="54910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49111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107950</xdr:rowOff>
    </xdr:from>
    <xdr:to>
      <xdr:col>10</xdr:col>
      <xdr:colOff>101600</xdr:colOff>
      <xdr:row>18</xdr:row>
      <xdr:rowOff>88900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B1" workbookViewId="0">
      <selection activeCell="M4" sqref="M4"/>
    </sheetView>
  </sheetViews>
  <sheetFormatPr defaultRowHeight="14.5" x14ac:dyDescent="0.3"/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7" x14ac:dyDescent="0.3">
      <c r="A2">
        <v>1</v>
      </c>
      <c r="B2">
        <v>1</v>
      </c>
      <c r="C2" t="s">
        <v>12</v>
      </c>
      <c r="D2">
        <v>1</v>
      </c>
      <c r="F2">
        <v>2711209</v>
      </c>
      <c r="G2">
        <v>10.4</v>
      </c>
      <c r="H2">
        <v>1407916</v>
      </c>
      <c r="J2">
        <v>260586.39</v>
      </c>
      <c r="K2">
        <v>135321.09</v>
      </c>
      <c r="L2" t="s">
        <v>13</v>
      </c>
      <c r="N2">
        <f>K2/K2</f>
        <v>1</v>
      </c>
      <c r="P2">
        <f>AVERAGE(N2,N13,N24)</f>
        <v>1</v>
      </c>
      <c r="Q2">
        <f>STDEV(N2,N13,N24)</f>
        <v>0</v>
      </c>
    </row>
    <row r="3" spans="1:17" x14ac:dyDescent="0.3">
      <c r="A3">
        <v>1</v>
      </c>
      <c r="B3">
        <v>2</v>
      </c>
      <c r="C3" t="s">
        <v>12</v>
      </c>
      <c r="D3">
        <v>2</v>
      </c>
      <c r="F3">
        <v>2044478</v>
      </c>
      <c r="G3">
        <v>10.4</v>
      </c>
      <c r="H3">
        <v>741185</v>
      </c>
      <c r="J3">
        <v>196503.9</v>
      </c>
      <c r="K3">
        <v>71238.600000000006</v>
      </c>
      <c r="L3" t="s">
        <v>13</v>
      </c>
      <c r="N3">
        <f>K3/K2</f>
        <v>0.52644122213322408</v>
      </c>
      <c r="P3">
        <f>AVERAGE(N3,N14,N25)</f>
        <v>0.68846671851422636</v>
      </c>
      <c r="Q3">
        <f>STDEV(N3,N14,N25)</f>
        <v>0.14349293635128543</v>
      </c>
    </row>
    <row r="4" spans="1:17" x14ac:dyDescent="0.3">
      <c r="A4">
        <v>1</v>
      </c>
      <c r="B4">
        <v>3</v>
      </c>
      <c r="C4" t="s">
        <v>12</v>
      </c>
      <c r="D4">
        <v>3</v>
      </c>
      <c r="F4">
        <v>1514624</v>
      </c>
      <c r="G4">
        <v>10.4</v>
      </c>
      <c r="H4">
        <v>211331</v>
      </c>
      <c r="J4">
        <v>145577.26999999999</v>
      </c>
      <c r="K4">
        <v>20311.97</v>
      </c>
      <c r="L4" t="s">
        <v>13</v>
      </c>
      <c r="N4">
        <f>K4/K2</f>
        <v>0.15010202770314665</v>
      </c>
      <c r="P4">
        <f>AVERAGE(N4,N15,N26)</f>
        <v>0.28043262594186941</v>
      </c>
      <c r="Q4">
        <f>STDEV(N4,N15,N26)</f>
        <v>0.17340612341830636</v>
      </c>
    </row>
    <row r="5" spans="1:17" x14ac:dyDescent="0.3">
      <c r="A5">
        <v>1</v>
      </c>
      <c r="B5">
        <v>4</v>
      </c>
      <c r="C5" t="s">
        <v>12</v>
      </c>
      <c r="D5">
        <v>4</v>
      </c>
      <c r="F5">
        <v>1383726</v>
      </c>
      <c r="G5">
        <v>10.4</v>
      </c>
      <c r="H5">
        <v>80433</v>
      </c>
      <c r="J5">
        <v>132996.07999999999</v>
      </c>
      <c r="K5">
        <v>7730.77</v>
      </c>
      <c r="L5" t="s">
        <v>13</v>
      </c>
      <c r="N5">
        <f>K5/K2</f>
        <v>5.7129084609058356E-2</v>
      </c>
      <c r="P5">
        <f>AVERAGE(N5,N16,N27)</f>
        <v>0.24285117664698422</v>
      </c>
      <c r="Q5">
        <f>STDEV(N5,N16,N27)</f>
        <v>0.20737170267297508</v>
      </c>
    </row>
    <row r="6" spans="1:17" x14ac:dyDescent="0.3">
      <c r="A6">
        <v>1</v>
      </c>
      <c r="B6">
        <v>5</v>
      </c>
      <c r="C6" t="s">
        <v>12</v>
      </c>
      <c r="D6">
        <v>5</v>
      </c>
      <c r="F6">
        <v>3012029</v>
      </c>
      <c r="G6">
        <v>10.4</v>
      </c>
      <c r="H6">
        <v>1708736</v>
      </c>
      <c r="J6">
        <v>289499.53999999998</v>
      </c>
      <c r="K6">
        <v>164234.23999999999</v>
      </c>
      <c r="L6" t="s">
        <v>13</v>
      </c>
      <c r="N6">
        <f>K6/K6</f>
        <v>1</v>
      </c>
      <c r="P6">
        <v>1</v>
      </c>
      <c r="Q6">
        <v>0</v>
      </c>
    </row>
    <row r="7" spans="1:17" x14ac:dyDescent="0.3">
      <c r="A7">
        <v>1</v>
      </c>
      <c r="B7">
        <v>6</v>
      </c>
      <c r="C7" t="s">
        <v>12</v>
      </c>
      <c r="D7">
        <v>6</v>
      </c>
      <c r="F7">
        <v>1822740</v>
      </c>
      <c r="G7">
        <v>10.4</v>
      </c>
      <c r="H7">
        <v>519447</v>
      </c>
      <c r="J7">
        <v>175191.67</v>
      </c>
      <c r="K7">
        <v>49926.37</v>
      </c>
      <c r="L7" t="s">
        <v>13</v>
      </c>
      <c r="N7">
        <f>K7/K6</f>
        <v>0.30399489168641086</v>
      </c>
      <c r="P7">
        <f>AVERAGE(N7,N18,N29)</f>
        <v>0.45082964110056417</v>
      </c>
      <c r="Q7">
        <f>STDEV(N7,N18,N29)</f>
        <v>0.16575575396312803</v>
      </c>
    </row>
    <row r="8" spans="1:17" x14ac:dyDescent="0.3">
      <c r="A8">
        <v>1</v>
      </c>
      <c r="B8">
        <v>7</v>
      </c>
      <c r="C8" t="s">
        <v>12</v>
      </c>
      <c r="D8">
        <v>7</v>
      </c>
      <c r="F8">
        <v>1694529</v>
      </c>
      <c r="G8">
        <v>10.4</v>
      </c>
      <c r="H8">
        <v>391236</v>
      </c>
      <c r="J8">
        <v>162868.74</v>
      </c>
      <c r="K8">
        <v>37603.440000000002</v>
      </c>
      <c r="L8" t="s">
        <v>13</v>
      </c>
      <c r="N8">
        <f>K8/K6</f>
        <v>0.22896224319605951</v>
      </c>
      <c r="P8">
        <f>AVERAGE(N8,N19,N30)</f>
        <v>0.33921760065668072</v>
      </c>
      <c r="Q8">
        <f>STDEV(N8,N19,N30)</f>
        <v>0.1962820542424453</v>
      </c>
    </row>
    <row r="9" spans="1:17" x14ac:dyDescent="0.3">
      <c r="A9">
        <v>1</v>
      </c>
      <c r="B9">
        <v>8</v>
      </c>
      <c r="C9" t="s">
        <v>12</v>
      </c>
      <c r="D9">
        <v>8</v>
      </c>
      <c r="F9">
        <v>1363327</v>
      </c>
      <c r="G9">
        <v>10.4</v>
      </c>
      <c r="H9">
        <v>60034</v>
      </c>
      <c r="J9">
        <v>131035.44</v>
      </c>
      <c r="K9">
        <v>5770.14</v>
      </c>
      <c r="L9" t="s">
        <v>13</v>
      </c>
      <c r="N9">
        <f>K9/K6</f>
        <v>3.5133599424821527E-2</v>
      </c>
      <c r="P9">
        <f>AVERAGE(N9,N20,N31)</f>
        <v>3.0485638739607152E-2</v>
      </c>
      <c r="Q9">
        <f>STDEV(N9,N20,N31)</f>
        <v>1.5595383318154346E-2</v>
      </c>
    </row>
    <row r="10" spans="1:17" x14ac:dyDescent="0.3">
      <c r="A10">
        <v>1</v>
      </c>
      <c r="B10">
        <v>9</v>
      </c>
      <c r="C10" t="s">
        <v>12</v>
      </c>
      <c r="D10">
        <v>9</v>
      </c>
      <c r="F10">
        <v>1303293</v>
      </c>
      <c r="G10">
        <v>10.4</v>
      </c>
      <c r="H10">
        <v>0</v>
      </c>
      <c r="I10" t="s">
        <v>14</v>
      </c>
      <c r="J10">
        <v>125265.3</v>
      </c>
      <c r="K10">
        <v>0</v>
      </c>
      <c r="L10" t="s">
        <v>13</v>
      </c>
    </row>
    <row r="12" spans="1:17" x14ac:dyDescent="0.3">
      <c r="A12" t="s">
        <v>0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7</v>
      </c>
      <c r="I12" t="s">
        <v>8</v>
      </c>
      <c r="J12" t="s">
        <v>9</v>
      </c>
      <c r="K12" t="s">
        <v>10</v>
      </c>
      <c r="L12" t="s">
        <v>11</v>
      </c>
    </row>
    <row r="13" spans="1:17" x14ac:dyDescent="0.3">
      <c r="A13">
        <v>1</v>
      </c>
      <c r="B13">
        <v>1</v>
      </c>
      <c r="C13" t="s">
        <v>15</v>
      </c>
      <c r="D13">
        <v>1</v>
      </c>
      <c r="F13">
        <v>3567591</v>
      </c>
      <c r="G13">
        <v>9.6</v>
      </c>
      <c r="H13">
        <v>768726</v>
      </c>
      <c r="J13">
        <v>371471.84</v>
      </c>
      <c r="K13">
        <v>80042.83</v>
      </c>
      <c r="L13" t="s">
        <v>13</v>
      </c>
      <c r="N13">
        <f>K13/K13</f>
        <v>1</v>
      </c>
    </row>
    <row r="14" spans="1:17" x14ac:dyDescent="0.3">
      <c r="A14">
        <v>1</v>
      </c>
      <c r="B14">
        <v>2</v>
      </c>
      <c r="C14" t="s">
        <v>15</v>
      </c>
      <c r="D14">
        <v>2</v>
      </c>
      <c r="F14">
        <v>3367309</v>
      </c>
      <c r="G14">
        <v>9.6</v>
      </c>
      <c r="H14">
        <v>568444</v>
      </c>
      <c r="J14">
        <v>350617.68</v>
      </c>
      <c r="K14">
        <v>59188.66</v>
      </c>
      <c r="L14" t="s">
        <v>13</v>
      </c>
      <c r="N14">
        <f>K14/K13</f>
        <v>0.73946236033883361</v>
      </c>
    </row>
    <row r="15" spans="1:17" x14ac:dyDescent="0.3">
      <c r="A15">
        <v>1</v>
      </c>
      <c r="B15">
        <v>3</v>
      </c>
      <c r="C15" t="s">
        <v>15</v>
      </c>
      <c r="D15">
        <v>3</v>
      </c>
      <c r="F15">
        <v>2963337</v>
      </c>
      <c r="G15">
        <v>9.6</v>
      </c>
      <c r="H15">
        <v>164472</v>
      </c>
      <c r="J15">
        <v>308554.5</v>
      </c>
      <c r="K15">
        <v>17125.48</v>
      </c>
      <c r="L15" t="s">
        <v>13</v>
      </c>
      <c r="N15">
        <f>K15/K13</f>
        <v>0.21395395440166221</v>
      </c>
    </row>
    <row r="16" spans="1:17" x14ac:dyDescent="0.3">
      <c r="A16">
        <v>1</v>
      </c>
      <c r="B16">
        <v>4</v>
      </c>
      <c r="C16" t="s">
        <v>15</v>
      </c>
      <c r="D16">
        <v>4</v>
      </c>
      <c r="F16">
        <v>3148392</v>
      </c>
      <c r="G16">
        <v>9.6</v>
      </c>
      <c r="H16">
        <v>349527</v>
      </c>
      <c r="J16">
        <v>327823.17</v>
      </c>
      <c r="K16">
        <v>16394.150000000001</v>
      </c>
      <c r="L16" t="s">
        <v>13</v>
      </c>
      <c r="N16">
        <f>K16/K13</f>
        <v>0.20481722098031768</v>
      </c>
    </row>
    <row r="17" spans="1:14" x14ac:dyDescent="0.3">
      <c r="A17">
        <v>1</v>
      </c>
      <c r="B17">
        <v>5</v>
      </c>
      <c r="C17" t="s">
        <v>15</v>
      </c>
      <c r="D17">
        <v>5</v>
      </c>
      <c r="F17">
        <v>4878944</v>
      </c>
      <c r="G17">
        <v>9.6</v>
      </c>
      <c r="H17">
        <v>2080079</v>
      </c>
      <c r="J17">
        <v>508015.16</v>
      </c>
      <c r="K17">
        <v>216586.15</v>
      </c>
      <c r="L17" t="s">
        <v>13</v>
      </c>
      <c r="N17">
        <f>K17/K17</f>
        <v>1</v>
      </c>
    </row>
    <row r="18" spans="1:14" x14ac:dyDescent="0.3">
      <c r="A18">
        <v>1</v>
      </c>
      <c r="B18">
        <v>6</v>
      </c>
      <c r="C18" t="s">
        <v>15</v>
      </c>
      <c r="D18">
        <v>6</v>
      </c>
      <c r="F18">
        <v>4110501</v>
      </c>
      <c r="G18">
        <v>9.6</v>
      </c>
      <c r="H18">
        <v>1311636</v>
      </c>
      <c r="J18">
        <v>428001.8</v>
      </c>
      <c r="K18">
        <v>136572.79</v>
      </c>
      <c r="L18" t="s">
        <v>13</v>
      </c>
      <c r="N18">
        <f>K18/K17</f>
        <v>0.63057028346457067</v>
      </c>
    </row>
    <row r="19" spans="1:14" x14ac:dyDescent="0.3">
      <c r="A19">
        <v>1</v>
      </c>
      <c r="B19">
        <v>7</v>
      </c>
      <c r="C19" t="s">
        <v>15</v>
      </c>
      <c r="D19">
        <v>7</v>
      </c>
      <c r="F19">
        <v>3975851</v>
      </c>
      <c r="G19">
        <v>9.6</v>
      </c>
      <c r="H19">
        <v>1176986</v>
      </c>
      <c r="J19">
        <v>413981.51</v>
      </c>
      <c r="K19">
        <v>122552.49</v>
      </c>
      <c r="L19" t="s">
        <v>13</v>
      </c>
      <c r="N19">
        <f>K19/K17</f>
        <v>0.56583715071346907</v>
      </c>
    </row>
    <row r="20" spans="1:14" x14ac:dyDescent="0.3">
      <c r="A20">
        <v>1</v>
      </c>
      <c r="B20">
        <v>8</v>
      </c>
      <c r="C20" t="s">
        <v>15</v>
      </c>
      <c r="D20">
        <v>8</v>
      </c>
      <c r="F20">
        <v>3402339</v>
      </c>
      <c r="G20">
        <v>9.6</v>
      </c>
      <c r="H20">
        <v>603474</v>
      </c>
      <c r="J20">
        <v>354265.15</v>
      </c>
      <c r="K20">
        <v>2836.13</v>
      </c>
      <c r="L20" t="s">
        <v>13</v>
      </c>
      <c r="N20">
        <f>K20/K17</f>
        <v>1.3094696960078011E-2</v>
      </c>
    </row>
    <row r="21" spans="1:14" x14ac:dyDescent="0.3">
      <c r="A21">
        <v>1</v>
      </c>
      <c r="B21">
        <v>9</v>
      </c>
      <c r="C21" t="s">
        <v>15</v>
      </c>
      <c r="D21">
        <v>9</v>
      </c>
      <c r="F21">
        <v>2798865</v>
      </c>
      <c r="G21">
        <v>9.6</v>
      </c>
      <c r="H21">
        <v>0</v>
      </c>
      <c r="I21" t="s">
        <v>14</v>
      </c>
      <c r="J21">
        <v>291429.02</v>
      </c>
      <c r="K21">
        <v>0</v>
      </c>
      <c r="L21" t="s">
        <v>13</v>
      </c>
    </row>
    <row r="24" spans="1:14" x14ac:dyDescent="0.3">
      <c r="A24">
        <v>1</v>
      </c>
      <c r="B24">
        <v>10</v>
      </c>
      <c r="C24" t="s">
        <v>14</v>
      </c>
      <c r="D24">
        <v>1</v>
      </c>
      <c r="F24">
        <v>4884289</v>
      </c>
      <c r="G24">
        <v>8.9600000000000009</v>
      </c>
      <c r="H24">
        <v>3119328</v>
      </c>
      <c r="J24">
        <v>545362</v>
      </c>
      <c r="K24">
        <v>348292.85</v>
      </c>
      <c r="L24" t="s">
        <v>13</v>
      </c>
      <c r="N24">
        <f>K24/K24</f>
        <v>1</v>
      </c>
    </row>
    <row r="25" spans="1:14" x14ac:dyDescent="0.3">
      <c r="A25">
        <v>1</v>
      </c>
      <c r="B25">
        <v>11</v>
      </c>
      <c r="C25" t="s">
        <v>14</v>
      </c>
      <c r="D25">
        <v>2</v>
      </c>
      <c r="F25">
        <v>4258853</v>
      </c>
      <c r="G25">
        <v>8.9600000000000009</v>
      </c>
      <c r="H25">
        <v>2493892</v>
      </c>
      <c r="J25">
        <v>475528.08</v>
      </c>
      <c r="K25">
        <v>278458.94</v>
      </c>
      <c r="L25" t="s">
        <v>13</v>
      </c>
      <c r="N25">
        <f>K25/K24</f>
        <v>0.7994965730706215</v>
      </c>
    </row>
    <row r="26" spans="1:14" x14ac:dyDescent="0.3">
      <c r="A26">
        <v>1</v>
      </c>
      <c r="B26">
        <v>12</v>
      </c>
      <c r="C26" t="s">
        <v>14</v>
      </c>
      <c r="D26">
        <v>3</v>
      </c>
      <c r="F26">
        <v>3253635</v>
      </c>
      <c r="G26">
        <v>8.9600000000000009</v>
      </c>
      <c r="H26">
        <v>1488674</v>
      </c>
      <c r="J26">
        <v>363289.09</v>
      </c>
      <c r="K26">
        <v>166219.94</v>
      </c>
      <c r="L26" t="s">
        <v>13</v>
      </c>
      <c r="N26">
        <f>K26/K24</f>
        <v>0.47724189572079934</v>
      </c>
    </row>
    <row r="27" spans="1:14" x14ac:dyDescent="0.3">
      <c r="A27">
        <v>1</v>
      </c>
      <c r="B27">
        <v>13</v>
      </c>
      <c r="C27" t="s">
        <v>14</v>
      </c>
      <c r="D27">
        <v>4</v>
      </c>
      <c r="F27">
        <v>3220462</v>
      </c>
      <c r="G27">
        <v>8.9600000000000009</v>
      </c>
      <c r="H27">
        <v>1455501</v>
      </c>
      <c r="J27">
        <v>359585.11</v>
      </c>
      <c r="K27">
        <v>162515.96</v>
      </c>
      <c r="L27" t="s">
        <v>13</v>
      </c>
      <c r="N27">
        <f>K27/K24</f>
        <v>0.46660722435157659</v>
      </c>
    </row>
    <row r="28" spans="1:14" x14ac:dyDescent="0.3">
      <c r="A28">
        <v>1</v>
      </c>
      <c r="B28">
        <v>14</v>
      </c>
      <c r="C28" t="s">
        <v>14</v>
      </c>
      <c r="D28">
        <v>5</v>
      </c>
      <c r="F28">
        <v>4654710</v>
      </c>
      <c r="G28">
        <v>10</v>
      </c>
      <c r="H28">
        <v>2683211.0099999998</v>
      </c>
      <c r="J28">
        <v>465280.34</v>
      </c>
      <c r="K28">
        <v>268211.20000000001</v>
      </c>
      <c r="L28" t="s">
        <v>13</v>
      </c>
      <c r="N28">
        <f>K28/K28</f>
        <v>1</v>
      </c>
    </row>
    <row r="29" spans="1:14" x14ac:dyDescent="0.3">
      <c r="A29">
        <v>1</v>
      </c>
      <c r="B29">
        <v>15</v>
      </c>
      <c r="C29" t="s">
        <v>14</v>
      </c>
      <c r="D29">
        <v>6</v>
      </c>
      <c r="F29">
        <v>2768861</v>
      </c>
      <c r="G29">
        <v>8.9600000000000009</v>
      </c>
      <c r="H29">
        <v>1003900</v>
      </c>
      <c r="J29">
        <v>309160.98</v>
      </c>
      <c r="K29">
        <v>112091.83</v>
      </c>
      <c r="L29" t="s">
        <v>13</v>
      </c>
      <c r="N29">
        <f>K29/K28</f>
        <v>0.41792374815071109</v>
      </c>
    </row>
    <row r="30" spans="1:14" x14ac:dyDescent="0.3">
      <c r="A30">
        <v>1</v>
      </c>
      <c r="B30">
        <v>16</v>
      </c>
      <c r="C30" t="s">
        <v>14</v>
      </c>
      <c r="D30">
        <v>7</v>
      </c>
      <c r="F30">
        <v>2300280</v>
      </c>
      <c r="G30">
        <v>8.9600000000000009</v>
      </c>
      <c r="H30">
        <v>535319</v>
      </c>
      <c r="J30">
        <v>256840.92</v>
      </c>
      <c r="K30">
        <v>59771.78</v>
      </c>
      <c r="L30" t="s">
        <v>13</v>
      </c>
      <c r="N30">
        <f>K30/K28</f>
        <v>0.22285340806051349</v>
      </c>
    </row>
    <row r="31" spans="1:14" x14ac:dyDescent="0.3">
      <c r="A31">
        <v>1</v>
      </c>
      <c r="B31">
        <v>17</v>
      </c>
      <c r="C31" t="s">
        <v>14</v>
      </c>
      <c r="D31">
        <v>8</v>
      </c>
      <c r="F31">
        <v>1868801</v>
      </c>
      <c r="G31">
        <v>8.9600000000000009</v>
      </c>
      <c r="H31">
        <v>103840</v>
      </c>
      <c r="J31">
        <v>208663.54</v>
      </c>
      <c r="K31">
        <v>11594.4</v>
      </c>
      <c r="L31" t="s">
        <v>13</v>
      </c>
      <c r="N31">
        <f>K31/K28</f>
        <v>4.322861983392192E-2</v>
      </c>
    </row>
    <row r="32" spans="1:14" x14ac:dyDescent="0.3">
      <c r="A32">
        <v>1</v>
      </c>
      <c r="B32">
        <v>18</v>
      </c>
      <c r="C32" t="s">
        <v>14</v>
      </c>
      <c r="D32">
        <v>9</v>
      </c>
      <c r="F32">
        <v>1764961</v>
      </c>
      <c r="G32">
        <v>8.9600000000000009</v>
      </c>
      <c r="H32">
        <v>0</v>
      </c>
      <c r="I32" t="s">
        <v>14</v>
      </c>
      <c r="J32">
        <v>197069.15</v>
      </c>
      <c r="K32">
        <v>0</v>
      </c>
      <c r="L32" t="s">
        <v>13</v>
      </c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2018-11-15T09:32:56Z</dcterms:modified>
</cp:coreProperties>
</file>