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rekdal/Desktop/Lab_work/Papers/Catechol Dehydroxylase paper/Final full submission/Final source data/"/>
    </mc:Choice>
  </mc:AlternateContent>
  <xr:revisionPtr revIDLastSave="0" documentId="13_ncr:1_{183E3F82-0F5B-C741-9216-371F4FB764DB}" xr6:coauthVersionLast="45" xr6:coauthVersionMax="45" xr10:uidLastSave="{00000000-0000-0000-0000-000000000000}"/>
  <bookViews>
    <workbookView xWindow="32200" yWindow="460" windowWidth="28800" windowHeight="16640" activeTab="4" xr2:uid="{1621400F-FA82-0A42-9249-B29F4248B8CD}"/>
  </bookViews>
  <sheets>
    <sheet name="Fig 2A &amp; Figure 2-supplement1" sheetId="1" r:id="rId1"/>
    <sheet name="Fig 2B &amp; Figure 2-supplement4" sheetId="2" r:id="rId2"/>
    <sheet name="Fig 2C &amp; Figure 2-supplement6" sheetId="3" r:id="rId3"/>
    <sheet name="Fig 2D" sheetId="4" r:id="rId4"/>
    <sheet name="Fig 2E, 2F &amp; Fig 2-supplement7" sheetId="5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3" l="1"/>
  <c r="F19" i="3"/>
  <c r="F18" i="3"/>
  <c r="F17" i="3"/>
  <c r="F16" i="3"/>
  <c r="F15" i="3"/>
  <c r="F14" i="3"/>
  <c r="H16" i="3"/>
  <c r="F13" i="3"/>
  <c r="F12" i="3"/>
  <c r="F11" i="3"/>
  <c r="F10" i="3"/>
  <c r="F8" i="3"/>
  <c r="G10" i="3"/>
  <c r="F9" i="3"/>
  <c r="H10" i="3"/>
</calcChain>
</file>

<file path=xl/sharedStrings.xml><?xml version="1.0" encoding="utf-8"?>
<sst xmlns="http://schemas.openxmlformats.org/spreadsheetml/2006/main" count="318" uniqueCount="112">
  <si>
    <t>A2</t>
  </si>
  <si>
    <t>DSM11767</t>
  </si>
  <si>
    <t>W1BHI6</t>
  </si>
  <si>
    <t>14A</t>
  </si>
  <si>
    <t>DSM11863</t>
  </si>
  <si>
    <t>Vehicle</t>
  </si>
  <si>
    <t>1 mM nitrate</t>
  </si>
  <si>
    <t>14 mM DMSO</t>
  </si>
  <si>
    <t>1 mM dopamine</t>
  </si>
  <si>
    <r>
      <t>1 mM dopamine + 0.5 mM WO</t>
    </r>
    <r>
      <rPr>
        <vertAlign val="subscript"/>
        <sz val="11"/>
        <rFont val="Arial"/>
        <family val="2"/>
      </rPr>
      <t>4</t>
    </r>
    <r>
      <rPr>
        <vertAlign val="superscript"/>
        <sz val="11"/>
        <rFont val="Arial"/>
        <family val="2"/>
      </rPr>
      <t>2-</t>
    </r>
  </si>
  <si>
    <r>
      <t>1 mM dopamine + 0.5 mM MoO</t>
    </r>
    <r>
      <rPr>
        <vertAlign val="subscript"/>
        <sz val="11"/>
        <rFont val="Arial"/>
        <family val="2"/>
      </rPr>
      <t>4</t>
    </r>
    <r>
      <rPr>
        <vertAlign val="superscript"/>
        <sz val="11"/>
        <rFont val="Arial"/>
        <family val="2"/>
      </rPr>
      <t>2-</t>
    </r>
  </si>
  <si>
    <r>
      <t xml:space="preserve">1 mM </t>
    </r>
    <r>
      <rPr>
        <i/>
        <sz val="11"/>
        <rFont val="Arial"/>
        <family val="2"/>
      </rPr>
      <t>m</t>
    </r>
    <r>
      <rPr>
        <sz val="11"/>
        <rFont val="Arial"/>
        <family val="2"/>
      </rPr>
      <t>-Tyramine</t>
    </r>
  </si>
  <si>
    <t>Endpoint OD600</t>
  </si>
  <si>
    <t>% Dopamine remaining</t>
  </si>
  <si>
    <t>Dopamine</t>
  </si>
  <si>
    <r>
      <rPr>
        <b/>
        <i/>
        <sz val="12"/>
        <color theme="1"/>
        <rFont val="Calibri"/>
        <family val="2"/>
        <scheme val="minor"/>
      </rPr>
      <t>E. lenta</t>
    </r>
    <r>
      <rPr>
        <b/>
        <sz val="12"/>
        <color theme="1"/>
        <rFont val="Calibri"/>
        <family val="2"/>
        <scheme val="minor"/>
      </rPr>
      <t xml:space="preserve"> AB8n2</t>
    </r>
  </si>
  <si>
    <r>
      <rPr>
        <b/>
        <i/>
        <sz val="12"/>
        <color theme="1"/>
        <rFont val="Calibri"/>
        <family val="2"/>
        <scheme val="minor"/>
      </rPr>
      <t>E. lenta</t>
    </r>
    <r>
      <rPr>
        <b/>
        <sz val="12"/>
        <color theme="1"/>
        <rFont val="Calibri"/>
        <family val="2"/>
        <scheme val="minor"/>
      </rPr>
      <t xml:space="preserve"> 14A</t>
    </r>
  </si>
  <si>
    <r>
      <rPr>
        <b/>
        <i/>
        <sz val="12"/>
        <color theme="1"/>
        <rFont val="Calibri"/>
        <family val="2"/>
        <scheme val="minor"/>
      </rPr>
      <t>E. lenta</t>
    </r>
    <r>
      <rPr>
        <b/>
        <sz val="12"/>
        <color theme="1"/>
        <rFont val="Calibri"/>
        <family val="2"/>
        <scheme val="minor"/>
      </rPr>
      <t xml:space="preserve"> Valencia</t>
    </r>
  </si>
  <si>
    <r>
      <rPr>
        <b/>
        <i/>
        <sz val="12"/>
        <color theme="1"/>
        <rFont val="Calibri"/>
        <family val="2"/>
        <scheme val="minor"/>
      </rPr>
      <t>E. lenta</t>
    </r>
    <r>
      <rPr>
        <b/>
        <sz val="12"/>
        <color theme="1"/>
        <rFont val="Calibri"/>
        <family val="2"/>
        <scheme val="minor"/>
      </rPr>
      <t xml:space="preserve"> MR1#2</t>
    </r>
  </si>
  <si>
    <r>
      <rPr>
        <b/>
        <i/>
        <sz val="12"/>
        <color theme="1"/>
        <rFont val="Calibri"/>
        <family val="2"/>
        <scheme val="minor"/>
      </rPr>
      <t xml:space="preserve">E. lenta </t>
    </r>
    <r>
      <rPr>
        <b/>
        <sz val="12"/>
        <color theme="1"/>
        <rFont val="Calibri"/>
        <family val="2"/>
        <scheme val="minor"/>
      </rPr>
      <t>DSM11863</t>
    </r>
  </si>
  <si>
    <r>
      <rPr>
        <b/>
        <i/>
        <sz val="12"/>
        <color theme="1"/>
        <rFont val="Calibri"/>
        <family val="2"/>
        <scheme val="minor"/>
      </rPr>
      <t>E. lenta</t>
    </r>
    <r>
      <rPr>
        <b/>
        <sz val="12"/>
        <color theme="1"/>
        <rFont val="Calibri"/>
        <family val="2"/>
        <scheme val="minor"/>
      </rPr>
      <t xml:space="preserve"> DSM11767</t>
    </r>
  </si>
  <si>
    <r>
      <rPr>
        <b/>
        <i/>
        <sz val="12"/>
        <color theme="1"/>
        <rFont val="Calibri"/>
        <family val="2"/>
        <scheme val="minor"/>
      </rPr>
      <t>E. lenta</t>
    </r>
    <r>
      <rPr>
        <b/>
        <sz val="12"/>
        <color theme="1"/>
        <rFont val="Calibri"/>
        <family val="2"/>
        <scheme val="minor"/>
      </rPr>
      <t xml:space="preserve"> A2</t>
    </r>
  </si>
  <si>
    <t>E. lenta strain</t>
  </si>
  <si>
    <t>Treatment</t>
  </si>
  <si>
    <r>
      <rPr>
        <b/>
        <i/>
        <sz val="12"/>
        <color theme="1"/>
        <rFont val="Calibri"/>
        <family val="2"/>
        <scheme val="minor"/>
      </rPr>
      <t xml:space="preserve">E. lenta </t>
    </r>
    <r>
      <rPr>
        <b/>
        <sz val="12"/>
        <color theme="1"/>
        <rFont val="Calibri"/>
        <family val="2"/>
        <scheme val="minor"/>
      </rPr>
      <t xml:space="preserve">W1BHI6 </t>
    </r>
  </si>
  <si>
    <r>
      <rPr>
        <b/>
        <i/>
        <sz val="12"/>
        <color theme="1"/>
        <rFont val="Calibri"/>
        <family val="2"/>
        <scheme val="minor"/>
      </rPr>
      <t>E. lenta</t>
    </r>
    <r>
      <rPr>
        <b/>
        <sz val="12"/>
        <color theme="1"/>
        <rFont val="Calibri"/>
        <family val="2"/>
        <scheme val="minor"/>
      </rPr>
      <t xml:space="preserve"> DSM2243</t>
    </r>
  </si>
  <si>
    <t>N.A</t>
  </si>
  <si>
    <t>N.A = not applicable</t>
  </si>
  <si>
    <t>Proportion of metabolizer</t>
  </si>
  <si>
    <t>Average</t>
  </si>
  <si>
    <t>SEM</t>
  </si>
  <si>
    <t>Unpaired t test</t>
  </si>
  <si>
    <t>P value</t>
  </si>
  <si>
    <t>P value summary</t>
  </si>
  <si>
    <t>***</t>
  </si>
  <si>
    <t>Significantly different (P &lt; 0.05)?</t>
  </si>
  <si>
    <t>Yes</t>
  </si>
  <si>
    <t>One- or two-tailed P value?</t>
  </si>
  <si>
    <t>Two-tailed</t>
  </si>
  <si>
    <t>t, df</t>
  </si>
  <si>
    <t>t=4.784, df=10</t>
  </si>
  <si>
    <t>Student's t test (two-tailed, unpaired); Proprtion of metabolizer in vehicle vs. dopamine</t>
  </si>
  <si>
    <t>Valencia (metabolizer) (CFU/mL)</t>
  </si>
  <si>
    <t>W1BHI6 (nonmetabolizer)  (CFU/mL)</t>
  </si>
  <si>
    <t>1 mM Dopamine</t>
  </si>
  <si>
    <t>Replicate</t>
  </si>
  <si>
    <t xml:space="preserve"> Vehicle</t>
  </si>
  <si>
    <t>AB8n2</t>
  </si>
  <si>
    <r>
      <rPr>
        <i/>
        <sz val="12"/>
        <color theme="1"/>
        <rFont val="Calibri"/>
        <family val="2"/>
        <scheme val="minor"/>
      </rPr>
      <t>E. lenta</t>
    </r>
    <r>
      <rPr>
        <sz val="12"/>
        <color theme="1"/>
        <rFont val="Calibri"/>
        <family val="2"/>
        <scheme val="minor"/>
      </rPr>
      <t xml:space="preserve"> strain</t>
    </r>
  </si>
  <si>
    <t>log (CFU/mL)</t>
  </si>
  <si>
    <t>CGC</t>
  </si>
  <si>
    <t>CGC/AGC</t>
  </si>
  <si>
    <t>log dadh copy number</t>
  </si>
  <si>
    <t>log E. lenta copy number</t>
  </si>
  <si>
    <t>dadh SNP status</t>
  </si>
  <si>
    <t>Individual</t>
  </si>
  <si>
    <t>N.D</t>
  </si>
  <si>
    <t>t=3.781, df=42</t>
  </si>
  <si>
    <t>How big is the difference?</t>
  </si>
  <si>
    <t>Mean of column A</t>
  </si>
  <si>
    <t>Mean of column B</t>
  </si>
  <si>
    <t>Difference between means (B - A) ± SEM</t>
  </si>
  <si>
    <t>1.000 ± 0.2646</t>
  </si>
  <si>
    <t>95% confidence interval</t>
  </si>
  <si>
    <t>0.4665 to 1.534</t>
  </si>
  <si>
    <t>R squared (eta squared)</t>
  </si>
  <si>
    <t>**</t>
  </si>
  <si>
    <t>t=3.319, df=40</t>
  </si>
  <si>
    <t>0.5663 ± 0.1706</t>
  </si>
  <si>
    <t>0.2215 to 0.9112</t>
  </si>
  <si>
    <t>log dadh copy number t-test dopamine vs. vehicle</t>
  </si>
  <si>
    <t>Fisher's exact test of dadh SNP count in dopamine vs. vehicle</t>
  </si>
  <si>
    <t>P value and statistical significance</t>
  </si>
  <si>
    <t>Test</t>
  </si>
  <si>
    <t>Fisher's exact test</t>
  </si>
  <si>
    <t>One- or two-sided</t>
  </si>
  <si>
    <t>Two-sided</t>
  </si>
  <si>
    <t>Statistically significant (P &lt; 0.05)?</t>
  </si>
  <si>
    <t>Effect size</t>
  </si>
  <si>
    <t>Value</t>
  </si>
  <si>
    <t>95% CI</t>
  </si>
  <si>
    <t>Relative Risk</t>
  </si>
  <si>
    <t>0.2800 to 0.7993</t>
  </si>
  <si>
    <t>Reciprocal of relative risk</t>
  </si>
  <si>
    <t>1.251 to 3.571</t>
  </si>
  <si>
    <t>Attributable risk (P1 - P2)</t>
  </si>
  <si>
    <t>0.2002 to 0.7523</t>
  </si>
  <si>
    <t>NNT (reciprocal of attrib. risk)</t>
  </si>
  <si>
    <t>1.329 to 4.994</t>
  </si>
  <si>
    <t>Odds ratio</t>
  </si>
  <si>
    <t>0.03313 to 0.5390</t>
  </si>
  <si>
    <t>Reciprocal of odds ratio</t>
  </si>
  <si>
    <t>1.855 to 30.19</t>
  </si>
  <si>
    <t>Sensitivity</t>
  </si>
  <si>
    <t>0.1864 to 0.5218</t>
  </si>
  <si>
    <t>Specificity</t>
  </si>
  <si>
    <t>0.07048 to 0.4519</t>
  </si>
  <si>
    <t>Positive Predictive Value</t>
  </si>
  <si>
    <t>0.2447 to 0.6345</t>
  </si>
  <si>
    <t>Negative Predictive Value</t>
  </si>
  <si>
    <t>0.04981 to 0.3464</t>
  </si>
  <si>
    <t>Likelihood Ratio</t>
  </si>
  <si>
    <t>Methods used to compute CIs</t>
  </si>
  <si>
    <t>Koopman asymptotic score</t>
  </si>
  <si>
    <t>Newcombe/Wilson with CC</t>
  </si>
  <si>
    <t>Baptista-Pike</t>
  </si>
  <si>
    <t>Sensitivity, specificity, etc.</t>
  </si>
  <si>
    <t>Wilson-Brown</t>
  </si>
  <si>
    <t>log E. lenta copy number in dopamine vs. vehicle</t>
  </si>
  <si>
    <t>0.3026 ± 0.06325</t>
  </si>
  <si>
    <t>0.1616 to 0.4435</t>
  </si>
  <si>
    <t>N.D = not determined due to lack ot interpretable sequencing data or failed qPCR primer amplification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</si>
</sst>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i/>
      <sz val="11"/>
      <name val="Arial"/>
      <family val="2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0" fontId="1" fillId="0" borderId="0" xfId="0" applyFont="1"/>
    <xf numFmtId="165" fontId="0" fillId="0" borderId="1" xfId="0" applyNumberFormat="1" applyBorder="1"/>
    <xf numFmtId="0" fontId="2" fillId="0" borderId="1" xfId="0" applyFont="1" applyBorder="1"/>
    <xf numFmtId="0" fontId="8" fillId="0" borderId="2" xfId="0" applyFont="1" applyBorder="1" applyAlignment="1">
      <alignment horizontal="center" wrapText="1"/>
    </xf>
    <xf numFmtId="0" fontId="1" fillId="2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1" fillId="3" borderId="1" xfId="0" applyFont="1" applyFill="1" applyBorder="1"/>
    <xf numFmtId="0" fontId="2" fillId="0" borderId="0" xfId="0" applyFont="1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0" fillId="4" borderId="0" xfId="0" applyFill="1"/>
    <xf numFmtId="0" fontId="0" fillId="3" borderId="0" xfId="0" applyFill="1"/>
    <xf numFmtId="0" fontId="0" fillId="0" borderId="1" xfId="0" applyFont="1" applyFill="1" applyBorder="1"/>
    <xf numFmtId="0" fontId="1" fillId="4" borderId="1" xfId="0" applyFont="1" applyFill="1" applyBorder="1"/>
    <xf numFmtId="0" fontId="0" fillId="0" borderId="1" xfId="0" applyFill="1" applyBorder="1"/>
    <xf numFmtId="2" fontId="2" fillId="0" borderId="1" xfId="0" applyNumberFormat="1" applyFont="1" applyFill="1" applyBorder="1"/>
    <xf numFmtId="0" fontId="2" fillId="0" borderId="0" xfId="0" applyFont="1" applyAlignment="1">
      <alignment horizontal="left"/>
    </xf>
    <xf numFmtId="0" fontId="1" fillId="0" borderId="5" xfId="0" applyFont="1" applyFill="1" applyBorder="1"/>
    <xf numFmtId="0" fontId="0" fillId="0" borderId="4" xfId="0" applyFill="1" applyBorder="1"/>
    <xf numFmtId="0" fontId="1" fillId="0" borderId="6" xfId="0" applyFont="1" applyFill="1" applyBorder="1"/>
    <xf numFmtId="0" fontId="1" fillId="0" borderId="3" xfId="0" applyFont="1" applyFill="1" applyBorder="1"/>
    <xf numFmtId="0" fontId="2" fillId="0" borderId="6" xfId="0" applyFont="1" applyBorder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/>
    <xf numFmtId="0" fontId="0" fillId="0" borderId="4" xfId="0" applyBorder="1"/>
    <xf numFmtId="0" fontId="0" fillId="0" borderId="6" xfId="0" applyFill="1" applyBorder="1"/>
    <xf numFmtId="0" fontId="0" fillId="0" borderId="3" xfId="0" applyBorder="1"/>
    <xf numFmtId="0" fontId="0" fillId="0" borderId="0" xfId="0" applyBorder="1"/>
    <xf numFmtId="0" fontId="0" fillId="0" borderId="0" xfId="0" applyFill="1" applyBorder="1"/>
    <xf numFmtId="0" fontId="2" fillId="0" borderId="5" xfId="0" applyFont="1" applyBorder="1" applyAlignment="1">
      <alignment horizontal="left"/>
    </xf>
    <xf numFmtId="0" fontId="2" fillId="0" borderId="4" xfId="0" applyFont="1" applyBorder="1"/>
    <xf numFmtId="0" fontId="2" fillId="0" borderId="0" xfId="0" applyFont="1" applyBorder="1"/>
    <xf numFmtId="0" fontId="2" fillId="0" borderId="11" xfId="0" applyFont="1" applyBorder="1"/>
    <xf numFmtId="0" fontId="9" fillId="0" borderId="0" xfId="0" applyFont="1" applyBorder="1"/>
    <xf numFmtId="0" fontId="8" fillId="0" borderId="5" xfId="0" applyFont="1" applyBorder="1" applyAlignment="1">
      <alignment horizontal="center" wrapText="1"/>
    </xf>
    <xf numFmtId="0" fontId="0" fillId="0" borderId="10" xfId="0" applyFill="1" applyBorder="1"/>
    <xf numFmtId="0" fontId="1" fillId="0" borderId="9" xfId="0" applyFont="1" applyBorder="1"/>
    <xf numFmtId="0" fontId="0" fillId="0" borderId="9" xfId="0" applyBorder="1"/>
    <xf numFmtId="164" fontId="0" fillId="0" borderId="9" xfId="0" applyNumberFormat="1" applyBorder="1"/>
    <xf numFmtId="0" fontId="1" fillId="0" borderId="0" xfId="0" applyFont="1" applyBorder="1"/>
    <xf numFmtId="1" fontId="0" fillId="0" borderId="1" xfId="0" applyNumberForma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AA984-14A4-7E41-8A40-90B7582D3AF9}">
  <dimension ref="B2:E56"/>
  <sheetViews>
    <sheetView topLeftCell="A28" workbookViewId="0">
      <selection activeCell="E31" sqref="E31:E34"/>
    </sheetView>
  </sheetViews>
  <sheetFormatPr baseColWidth="10" defaultRowHeight="16" x14ac:dyDescent="0.2"/>
  <cols>
    <col min="2" max="2" width="17.33203125" bestFit="1" customWidth="1"/>
    <col min="3" max="3" width="14.33203125" bestFit="1" customWidth="1"/>
    <col min="4" max="5" width="20.5" bestFit="1" customWidth="1"/>
  </cols>
  <sheetData>
    <row r="2" spans="2:5" x14ac:dyDescent="0.2">
      <c r="B2" s="1" t="s">
        <v>22</v>
      </c>
      <c r="C2" s="1" t="s">
        <v>23</v>
      </c>
      <c r="D2" s="1" t="s">
        <v>12</v>
      </c>
      <c r="E2" s="1" t="s">
        <v>13</v>
      </c>
    </row>
    <row r="3" spans="2:5" x14ac:dyDescent="0.2">
      <c r="B3" s="1" t="s">
        <v>21</v>
      </c>
      <c r="C3" s="2" t="s">
        <v>5</v>
      </c>
      <c r="D3" s="2">
        <v>0.02</v>
      </c>
      <c r="E3" s="5"/>
    </row>
    <row r="4" spans="2:5" x14ac:dyDescent="0.2">
      <c r="B4" s="1" t="s">
        <v>21</v>
      </c>
      <c r="C4" s="2" t="s">
        <v>5</v>
      </c>
      <c r="D4" s="2">
        <v>0.02</v>
      </c>
      <c r="E4" s="5"/>
    </row>
    <row r="5" spans="2:5" x14ac:dyDescent="0.2">
      <c r="B5" s="1" t="s">
        <v>21</v>
      </c>
      <c r="C5" s="2" t="s">
        <v>5</v>
      </c>
      <c r="D5" s="2">
        <v>1.7999999999999999E-2</v>
      </c>
      <c r="E5" s="5"/>
    </row>
    <row r="6" spans="2:5" x14ac:dyDescent="0.2">
      <c r="B6" s="1" t="s">
        <v>21</v>
      </c>
      <c r="C6" s="2" t="s">
        <v>14</v>
      </c>
      <c r="D6" s="2">
        <v>3.2000000000000001E-2</v>
      </c>
      <c r="E6" s="47">
        <v>0</v>
      </c>
    </row>
    <row r="7" spans="2:5" x14ac:dyDescent="0.2">
      <c r="B7" s="1" t="s">
        <v>21</v>
      </c>
      <c r="C7" s="2" t="s">
        <v>14</v>
      </c>
      <c r="D7" s="2">
        <v>3.5999999999999997E-2</v>
      </c>
      <c r="E7" s="47">
        <v>0</v>
      </c>
    </row>
    <row r="8" spans="2:5" x14ac:dyDescent="0.2">
      <c r="B8" s="1" t="s">
        <v>21</v>
      </c>
      <c r="C8" s="2" t="s">
        <v>14</v>
      </c>
      <c r="D8" s="2">
        <v>3.5999999999999997E-2</v>
      </c>
      <c r="E8" s="47">
        <v>0</v>
      </c>
    </row>
    <row r="9" spans="2:5" x14ac:dyDescent="0.2">
      <c r="B9" s="1" t="s">
        <v>20</v>
      </c>
      <c r="C9" s="2" t="s">
        <v>5</v>
      </c>
      <c r="D9" s="2">
        <v>0.01</v>
      </c>
      <c r="E9" s="5"/>
    </row>
    <row r="10" spans="2:5" x14ac:dyDescent="0.2">
      <c r="B10" s="1" t="s">
        <v>20</v>
      </c>
      <c r="C10" s="2" t="s">
        <v>5</v>
      </c>
      <c r="D10" s="2">
        <v>0.01</v>
      </c>
      <c r="E10" s="5"/>
    </row>
    <row r="11" spans="2:5" x14ac:dyDescent="0.2">
      <c r="B11" s="1" t="s">
        <v>20</v>
      </c>
      <c r="C11" s="2" t="s">
        <v>5</v>
      </c>
      <c r="D11" s="2">
        <v>1.0999999999999999E-2</v>
      </c>
      <c r="E11" s="5"/>
    </row>
    <row r="12" spans="2:5" x14ac:dyDescent="0.2">
      <c r="B12" s="1" t="s">
        <v>20</v>
      </c>
      <c r="C12" s="2" t="s">
        <v>14</v>
      </c>
      <c r="D12" s="2">
        <v>1.9E-2</v>
      </c>
      <c r="E12" s="5">
        <v>45.052473763118442</v>
      </c>
    </row>
    <row r="13" spans="2:5" x14ac:dyDescent="0.2">
      <c r="B13" s="1" t="s">
        <v>20</v>
      </c>
      <c r="C13" s="2" t="s">
        <v>14</v>
      </c>
      <c r="D13" s="2">
        <v>1.9E-2</v>
      </c>
      <c r="E13" s="5">
        <v>45.352323838080963</v>
      </c>
    </row>
    <row r="14" spans="2:5" x14ac:dyDescent="0.2">
      <c r="B14" s="1" t="s">
        <v>20</v>
      </c>
      <c r="C14" s="2" t="s">
        <v>14</v>
      </c>
      <c r="D14" s="2">
        <v>1.7999999999999999E-2</v>
      </c>
      <c r="E14" s="5">
        <v>22.863568215892055</v>
      </c>
    </row>
    <row r="15" spans="2:5" x14ac:dyDescent="0.2">
      <c r="B15" s="1" t="s">
        <v>15</v>
      </c>
      <c r="C15" s="2" t="s">
        <v>5</v>
      </c>
      <c r="D15" s="2">
        <v>1.2E-2</v>
      </c>
      <c r="E15" s="5"/>
    </row>
    <row r="16" spans="2:5" x14ac:dyDescent="0.2">
      <c r="B16" s="1" t="s">
        <v>15</v>
      </c>
      <c r="C16" s="2" t="s">
        <v>5</v>
      </c>
      <c r="D16" s="2">
        <v>1.2E-2</v>
      </c>
      <c r="E16" s="5"/>
    </row>
    <row r="17" spans="2:5" x14ac:dyDescent="0.2">
      <c r="B17" s="1" t="s">
        <v>15</v>
      </c>
      <c r="C17" s="2" t="s">
        <v>5</v>
      </c>
      <c r="D17" s="2">
        <v>1.2999999999999999E-2</v>
      </c>
      <c r="E17" s="5"/>
    </row>
    <row r="18" spans="2:5" x14ac:dyDescent="0.2">
      <c r="B18" s="1" t="s">
        <v>15</v>
      </c>
      <c r="C18" s="2" t="s">
        <v>14</v>
      </c>
      <c r="D18" s="2">
        <v>2.1999999999999999E-2</v>
      </c>
      <c r="E18" s="5">
        <v>34.834834834834837</v>
      </c>
    </row>
    <row r="19" spans="2:5" x14ac:dyDescent="0.2">
      <c r="B19" s="1" t="s">
        <v>15</v>
      </c>
      <c r="C19" s="2" t="s">
        <v>14</v>
      </c>
      <c r="D19" s="2">
        <v>2.1000000000000001E-2</v>
      </c>
      <c r="E19" s="5">
        <v>17.317317317317315</v>
      </c>
    </row>
    <row r="20" spans="2:5" x14ac:dyDescent="0.2">
      <c r="B20" s="1" t="s">
        <v>15</v>
      </c>
      <c r="C20" s="2" t="s">
        <v>14</v>
      </c>
      <c r="D20" s="2">
        <v>2.3E-2</v>
      </c>
      <c r="E20" s="5">
        <v>10.61061061061061</v>
      </c>
    </row>
    <row r="21" spans="2:5" x14ac:dyDescent="0.2">
      <c r="B21" s="1" t="s">
        <v>16</v>
      </c>
      <c r="C21" s="2" t="s">
        <v>5</v>
      </c>
      <c r="D21" s="2">
        <v>1.4999999999999999E-2</v>
      </c>
      <c r="E21" s="5"/>
    </row>
    <row r="22" spans="2:5" x14ac:dyDescent="0.2">
      <c r="B22" s="1" t="s">
        <v>16</v>
      </c>
      <c r="C22" s="2" t="s">
        <v>5</v>
      </c>
      <c r="D22" s="2">
        <v>1.6E-2</v>
      </c>
      <c r="E22" s="5"/>
    </row>
    <row r="23" spans="2:5" x14ac:dyDescent="0.2">
      <c r="B23" s="1" t="s">
        <v>16</v>
      </c>
      <c r="C23" s="2" t="s">
        <v>5</v>
      </c>
      <c r="D23" s="2">
        <v>1.7000000000000001E-2</v>
      </c>
      <c r="E23" s="5"/>
    </row>
    <row r="24" spans="2:5" x14ac:dyDescent="0.2">
      <c r="B24" s="1" t="s">
        <v>16</v>
      </c>
      <c r="C24" s="2" t="s">
        <v>14</v>
      </c>
      <c r="D24" s="2">
        <v>1.7999999999999999E-2</v>
      </c>
      <c r="E24" s="5">
        <v>120.02002002002004</v>
      </c>
    </row>
    <row r="25" spans="2:5" x14ac:dyDescent="0.2">
      <c r="B25" s="1" t="s">
        <v>16</v>
      </c>
      <c r="C25" s="2" t="s">
        <v>14</v>
      </c>
      <c r="D25" s="2">
        <v>1.7000000000000001E-2</v>
      </c>
      <c r="E25" s="5">
        <v>94.394394394394382</v>
      </c>
    </row>
    <row r="26" spans="2:5" x14ac:dyDescent="0.2">
      <c r="B26" s="1" t="s">
        <v>16</v>
      </c>
      <c r="C26" s="2" t="s">
        <v>14</v>
      </c>
      <c r="D26" s="2">
        <v>1.7000000000000001E-2</v>
      </c>
      <c r="E26" s="5">
        <v>100.60060060060059</v>
      </c>
    </row>
    <row r="27" spans="2:5" x14ac:dyDescent="0.2">
      <c r="B27" s="1" t="s">
        <v>17</v>
      </c>
      <c r="C27" s="2" t="s">
        <v>5</v>
      </c>
      <c r="D27" s="2">
        <v>1.7000000000000001E-2</v>
      </c>
      <c r="E27" s="5"/>
    </row>
    <row r="28" spans="2:5" x14ac:dyDescent="0.2">
      <c r="B28" s="1" t="s">
        <v>17</v>
      </c>
      <c r="C28" s="2" t="s">
        <v>5</v>
      </c>
      <c r="D28" s="2">
        <v>1.7999999999999999E-2</v>
      </c>
      <c r="E28" s="5"/>
    </row>
    <row r="29" spans="2:5" x14ac:dyDescent="0.2">
      <c r="B29" s="1" t="s">
        <v>17</v>
      </c>
      <c r="C29" s="2" t="s">
        <v>5</v>
      </c>
      <c r="D29" s="2">
        <v>1.7000000000000001E-2</v>
      </c>
      <c r="E29" s="5"/>
    </row>
    <row r="30" spans="2:5" x14ac:dyDescent="0.2">
      <c r="B30" s="1" t="s">
        <v>17</v>
      </c>
      <c r="C30" s="2" t="s">
        <v>14</v>
      </c>
      <c r="D30" s="2">
        <v>2.8000000000000001E-2</v>
      </c>
      <c r="E30" s="5">
        <v>29.429429429429426</v>
      </c>
    </row>
    <row r="31" spans="2:5" x14ac:dyDescent="0.2">
      <c r="B31" s="1" t="s">
        <v>17</v>
      </c>
      <c r="C31" s="2" t="s">
        <v>14</v>
      </c>
      <c r="D31" s="2">
        <v>3.2000000000000001E-2</v>
      </c>
      <c r="E31" s="5">
        <v>0.90090090090090036</v>
      </c>
    </row>
    <row r="32" spans="2:5" x14ac:dyDescent="0.2">
      <c r="B32" s="1" t="s">
        <v>17</v>
      </c>
      <c r="C32" s="2" t="s">
        <v>14</v>
      </c>
      <c r="D32" s="2">
        <v>3.5000000000000003E-2</v>
      </c>
      <c r="E32" s="5">
        <v>0.70070070070070056</v>
      </c>
    </row>
    <row r="33" spans="2:5" x14ac:dyDescent="0.2">
      <c r="B33" s="1" t="s">
        <v>18</v>
      </c>
      <c r="C33" s="2" t="s">
        <v>5</v>
      </c>
      <c r="D33" s="2">
        <v>1.7999999999999999E-2</v>
      </c>
      <c r="E33" s="5"/>
    </row>
    <row r="34" spans="2:5" x14ac:dyDescent="0.2">
      <c r="B34" s="1" t="s">
        <v>18</v>
      </c>
      <c r="C34" s="2" t="s">
        <v>5</v>
      </c>
      <c r="D34" s="2">
        <v>1.7000000000000001E-2</v>
      </c>
      <c r="E34" s="5"/>
    </row>
    <row r="35" spans="2:5" x14ac:dyDescent="0.2">
      <c r="B35" s="1" t="s">
        <v>18</v>
      </c>
      <c r="C35" s="2" t="s">
        <v>5</v>
      </c>
      <c r="D35" s="2">
        <v>1.7999999999999999E-2</v>
      </c>
      <c r="E35" s="5"/>
    </row>
    <row r="36" spans="2:5" x14ac:dyDescent="0.2">
      <c r="B36" s="1" t="s">
        <v>18</v>
      </c>
      <c r="C36" s="2" t="s">
        <v>14</v>
      </c>
      <c r="D36" s="2">
        <v>1.7000000000000001E-2</v>
      </c>
      <c r="E36" s="5">
        <v>99.199199199199185</v>
      </c>
    </row>
    <row r="37" spans="2:5" x14ac:dyDescent="0.2">
      <c r="B37" s="1" t="s">
        <v>18</v>
      </c>
      <c r="C37" s="2" t="s">
        <v>14</v>
      </c>
      <c r="D37" s="2">
        <v>1.7000000000000001E-2</v>
      </c>
      <c r="E37" s="5">
        <v>92.392392392392381</v>
      </c>
    </row>
    <row r="38" spans="2:5" x14ac:dyDescent="0.2">
      <c r="B38" s="1" t="s">
        <v>18</v>
      </c>
      <c r="C38" s="2" t="s">
        <v>14</v>
      </c>
      <c r="D38" s="2">
        <v>1.6E-2</v>
      </c>
      <c r="E38" s="5">
        <v>98.798798798798785</v>
      </c>
    </row>
    <row r="39" spans="2:5" x14ac:dyDescent="0.2">
      <c r="B39" s="1" t="s">
        <v>19</v>
      </c>
      <c r="C39" s="2" t="s">
        <v>5</v>
      </c>
      <c r="D39" s="2">
        <v>1.4E-2</v>
      </c>
      <c r="E39" s="5"/>
    </row>
    <row r="40" spans="2:5" x14ac:dyDescent="0.2">
      <c r="B40" s="1" t="s">
        <v>19</v>
      </c>
      <c r="C40" s="2" t="s">
        <v>5</v>
      </c>
      <c r="D40" s="2">
        <v>1.2999999999999999E-2</v>
      </c>
      <c r="E40" s="5"/>
    </row>
    <row r="41" spans="2:5" x14ac:dyDescent="0.2">
      <c r="B41" s="1" t="s">
        <v>19</v>
      </c>
      <c r="C41" s="2" t="s">
        <v>5</v>
      </c>
      <c r="D41" s="2">
        <v>1.4999999999999999E-2</v>
      </c>
      <c r="E41" s="5"/>
    </row>
    <row r="42" spans="2:5" x14ac:dyDescent="0.2">
      <c r="B42" s="1" t="s">
        <v>19</v>
      </c>
      <c r="C42" s="2" t="s">
        <v>14</v>
      </c>
      <c r="D42" s="2">
        <v>1.6E-2</v>
      </c>
      <c r="E42" s="5">
        <v>93.393393393393382</v>
      </c>
    </row>
    <row r="43" spans="2:5" x14ac:dyDescent="0.2">
      <c r="B43" s="1" t="s">
        <v>19</v>
      </c>
      <c r="C43" s="2" t="s">
        <v>14</v>
      </c>
      <c r="D43" s="2">
        <v>1.4E-2</v>
      </c>
      <c r="E43" s="5">
        <v>96.996996996996984</v>
      </c>
    </row>
    <row r="44" spans="2:5" x14ac:dyDescent="0.2">
      <c r="B44" s="1" t="s">
        <v>19</v>
      </c>
      <c r="C44" s="2" t="s">
        <v>14</v>
      </c>
      <c r="D44" s="2">
        <v>1.2999999999999999E-2</v>
      </c>
      <c r="E44" s="5">
        <v>104.2042042042042</v>
      </c>
    </row>
    <row r="45" spans="2:5" x14ac:dyDescent="0.2">
      <c r="B45" s="4" t="s">
        <v>24</v>
      </c>
      <c r="C45" s="2" t="s">
        <v>5</v>
      </c>
      <c r="D45" s="2">
        <v>1.9E-2</v>
      </c>
      <c r="E45" s="5"/>
    </row>
    <row r="46" spans="2:5" x14ac:dyDescent="0.2">
      <c r="B46" s="4" t="s">
        <v>24</v>
      </c>
      <c r="C46" s="2" t="s">
        <v>5</v>
      </c>
      <c r="D46" s="2">
        <v>1.7999999999999999E-2</v>
      </c>
      <c r="E46" s="5"/>
    </row>
    <row r="47" spans="2:5" x14ac:dyDescent="0.2">
      <c r="B47" s="4" t="s">
        <v>24</v>
      </c>
      <c r="C47" s="2" t="s">
        <v>5</v>
      </c>
      <c r="D47" s="2">
        <v>1.9E-2</v>
      </c>
      <c r="E47" s="5"/>
    </row>
    <row r="48" spans="2:5" x14ac:dyDescent="0.2">
      <c r="B48" s="4" t="s">
        <v>24</v>
      </c>
      <c r="C48" s="2" t="s">
        <v>14</v>
      </c>
      <c r="D48" s="2">
        <v>1.7999999999999999E-2</v>
      </c>
      <c r="E48" s="5">
        <v>95.014880952380949</v>
      </c>
    </row>
    <row r="49" spans="2:5" x14ac:dyDescent="0.2">
      <c r="B49" s="4" t="s">
        <v>24</v>
      </c>
      <c r="C49" s="2" t="s">
        <v>14</v>
      </c>
      <c r="D49" s="2">
        <v>1.9E-2</v>
      </c>
      <c r="E49" s="5">
        <v>101.19047619047619</v>
      </c>
    </row>
    <row r="50" spans="2:5" x14ac:dyDescent="0.2">
      <c r="B50" s="4" t="s">
        <v>24</v>
      </c>
      <c r="C50" s="2" t="s">
        <v>14</v>
      </c>
      <c r="D50" s="2">
        <v>1.7999999999999999E-2</v>
      </c>
      <c r="E50" s="5">
        <v>100.44642857142858</v>
      </c>
    </row>
    <row r="51" spans="2:5" x14ac:dyDescent="0.2">
      <c r="B51" s="4" t="s">
        <v>25</v>
      </c>
      <c r="C51" s="2" t="s">
        <v>5</v>
      </c>
      <c r="D51" s="2">
        <v>0.02</v>
      </c>
      <c r="E51" s="5"/>
    </row>
    <row r="52" spans="2:5" x14ac:dyDescent="0.2">
      <c r="B52" s="4" t="s">
        <v>25</v>
      </c>
      <c r="C52" s="2" t="s">
        <v>5</v>
      </c>
      <c r="D52" s="2">
        <v>1.9E-2</v>
      </c>
      <c r="E52" s="5"/>
    </row>
    <row r="53" spans="2:5" x14ac:dyDescent="0.2">
      <c r="B53" s="4" t="s">
        <v>25</v>
      </c>
      <c r="C53" s="2" t="s">
        <v>5</v>
      </c>
      <c r="D53" s="2">
        <v>0.02</v>
      </c>
      <c r="E53" s="5"/>
    </row>
    <row r="54" spans="2:5" x14ac:dyDescent="0.2">
      <c r="B54" s="4" t="s">
        <v>25</v>
      </c>
      <c r="C54" s="2" t="s">
        <v>14</v>
      </c>
      <c r="D54" s="2">
        <v>0.02</v>
      </c>
      <c r="E54" s="5">
        <v>98.139880952380949</v>
      </c>
    </row>
    <row r="55" spans="2:5" x14ac:dyDescent="0.2">
      <c r="B55" s="4" t="s">
        <v>25</v>
      </c>
      <c r="C55" s="2" t="s">
        <v>14</v>
      </c>
      <c r="D55" s="2">
        <v>0.02</v>
      </c>
      <c r="E55" s="5">
        <v>101.41369047619047</v>
      </c>
    </row>
    <row r="56" spans="2:5" x14ac:dyDescent="0.2">
      <c r="B56" s="4" t="s">
        <v>25</v>
      </c>
      <c r="C56" s="2" t="s">
        <v>14</v>
      </c>
      <c r="D56" s="2">
        <v>0.02</v>
      </c>
      <c r="E56" s="5">
        <v>98.735119047619037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9CC6F-7DD7-5F40-9F10-FF49980AD5FF}">
  <dimension ref="A6:V10"/>
  <sheetViews>
    <sheetView workbookViewId="0">
      <selection activeCell="I29" sqref="I29"/>
    </sheetView>
  </sheetViews>
  <sheetFormatPr baseColWidth="10" defaultRowHeight="16" x14ac:dyDescent="0.2"/>
  <cols>
    <col min="1" max="1" width="20.5" bestFit="1" customWidth="1"/>
  </cols>
  <sheetData>
    <row r="6" spans="1:22" x14ac:dyDescent="0.2">
      <c r="B6" t="s">
        <v>27</v>
      </c>
    </row>
    <row r="8" spans="1:22" x14ac:dyDescent="0.2">
      <c r="B8" s="48" t="s">
        <v>5</v>
      </c>
      <c r="C8" s="48"/>
      <c r="D8" s="48"/>
      <c r="E8" s="48" t="s">
        <v>6</v>
      </c>
      <c r="F8" s="48"/>
      <c r="G8" s="48"/>
      <c r="H8" s="48" t="s">
        <v>7</v>
      </c>
      <c r="I8" s="48"/>
      <c r="J8" s="48"/>
      <c r="K8" s="48" t="s">
        <v>8</v>
      </c>
      <c r="L8" s="48"/>
      <c r="M8" s="48"/>
      <c r="N8" s="48" t="s">
        <v>9</v>
      </c>
      <c r="O8" s="48"/>
      <c r="P8" s="48"/>
      <c r="Q8" s="48" t="s">
        <v>10</v>
      </c>
      <c r="R8" s="48"/>
      <c r="S8" s="48"/>
      <c r="T8" s="48" t="s">
        <v>11</v>
      </c>
      <c r="U8" s="48"/>
      <c r="V8" s="48"/>
    </row>
    <row r="9" spans="1:22" x14ac:dyDescent="0.2">
      <c r="A9" s="2" t="s">
        <v>12</v>
      </c>
      <c r="B9" s="6">
        <v>1.4999999999999999E-2</v>
      </c>
      <c r="C9" s="6">
        <v>1.4E-2</v>
      </c>
      <c r="D9" s="6">
        <v>1.4E-2</v>
      </c>
      <c r="E9" s="6">
        <v>2.5000000000000001E-2</v>
      </c>
      <c r="F9" s="6">
        <v>2.1999999999999999E-2</v>
      </c>
      <c r="G9" s="6">
        <v>2.4E-2</v>
      </c>
      <c r="H9" s="6">
        <v>3.2000000000000001E-2</v>
      </c>
      <c r="I9" s="6">
        <v>3.1E-2</v>
      </c>
      <c r="J9" s="6">
        <v>3.3000000000000002E-2</v>
      </c>
      <c r="K9" s="6">
        <v>2.9000000000000001E-2</v>
      </c>
      <c r="L9" s="6">
        <v>0.03</v>
      </c>
      <c r="M9" s="6">
        <v>2.9000000000000001E-2</v>
      </c>
      <c r="N9" s="6">
        <v>1.4E-2</v>
      </c>
      <c r="O9" s="6">
        <v>1.2E-2</v>
      </c>
      <c r="P9" s="6">
        <v>1.4E-2</v>
      </c>
      <c r="Q9" s="6">
        <v>0.03</v>
      </c>
      <c r="R9" s="6">
        <v>2.9000000000000001E-2</v>
      </c>
      <c r="S9" s="6">
        <v>2.9000000000000001E-2</v>
      </c>
      <c r="T9" s="6">
        <v>1.2999999999999999E-2</v>
      </c>
      <c r="U9" s="6">
        <v>1.4E-2</v>
      </c>
      <c r="V9" s="6">
        <v>1.4999999999999999E-2</v>
      </c>
    </row>
    <row r="10" spans="1:22" x14ac:dyDescent="0.2">
      <c r="A10" s="2" t="s">
        <v>13</v>
      </c>
      <c r="B10" s="2" t="s">
        <v>26</v>
      </c>
      <c r="C10" s="2" t="s">
        <v>26</v>
      </c>
      <c r="D10" s="2" t="s">
        <v>26</v>
      </c>
      <c r="E10" s="2" t="s">
        <v>26</v>
      </c>
      <c r="F10" s="2" t="s">
        <v>26</v>
      </c>
      <c r="G10" s="2" t="s">
        <v>26</v>
      </c>
      <c r="H10" s="2" t="s">
        <v>26</v>
      </c>
      <c r="I10" s="2" t="s">
        <v>26</v>
      </c>
      <c r="J10" s="2" t="s">
        <v>26</v>
      </c>
      <c r="K10" s="3">
        <v>0.4720692368214004</v>
      </c>
      <c r="L10" s="3">
        <v>0.39339103068450021</v>
      </c>
      <c r="M10" s="3">
        <v>0.39339103068450021</v>
      </c>
      <c r="N10" s="3">
        <v>90.715971675845793</v>
      </c>
      <c r="O10" s="3">
        <v>94.649881982690786</v>
      </c>
      <c r="P10" s="3">
        <v>91.030684500393406</v>
      </c>
      <c r="Q10" s="3">
        <v>0.39339103068449999</v>
      </c>
      <c r="R10" s="3">
        <v>0.39339103068450021</v>
      </c>
      <c r="S10" s="3">
        <v>0.39339103068450021</v>
      </c>
      <c r="T10" s="2" t="s">
        <v>26</v>
      </c>
      <c r="U10" s="2" t="s">
        <v>26</v>
      </c>
      <c r="V10" s="2" t="s">
        <v>26</v>
      </c>
    </row>
  </sheetData>
  <mergeCells count="7">
    <mergeCell ref="T8:V8"/>
    <mergeCell ref="B8:D8"/>
    <mergeCell ref="E8:G8"/>
    <mergeCell ref="H8:J8"/>
    <mergeCell ref="K8:M8"/>
    <mergeCell ref="N8:P8"/>
    <mergeCell ref="Q8:S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4FEF0-D689-4A49-9172-08BFA33899C5}">
  <dimension ref="B6:L20"/>
  <sheetViews>
    <sheetView topLeftCell="D2" zoomScale="99" workbookViewId="0">
      <selection activeCell="H26" sqref="H26"/>
    </sheetView>
  </sheetViews>
  <sheetFormatPr baseColWidth="10" defaultRowHeight="16" x14ac:dyDescent="0.2"/>
  <cols>
    <col min="2" max="2" width="29.6640625" customWidth="1"/>
    <col min="3" max="3" width="19.33203125" customWidth="1"/>
    <col min="4" max="4" width="29.1640625" bestFit="1" customWidth="1"/>
    <col min="5" max="5" width="32.5" bestFit="1" customWidth="1"/>
    <col min="6" max="6" width="34" bestFit="1" customWidth="1"/>
    <col min="10" max="10" width="28" bestFit="1" customWidth="1"/>
    <col min="11" max="11" width="35.83203125" bestFit="1" customWidth="1"/>
    <col min="12" max="12" width="15.6640625" bestFit="1" customWidth="1"/>
  </cols>
  <sheetData>
    <row r="6" spans="2:12" ht="68" x14ac:dyDescent="0.2">
      <c r="I6" s="34"/>
      <c r="K6" s="7" t="s">
        <v>41</v>
      </c>
    </row>
    <row r="7" spans="2:12" x14ac:dyDescent="0.2">
      <c r="B7" s="1" t="s">
        <v>23</v>
      </c>
      <c r="C7" s="1" t="s">
        <v>45</v>
      </c>
      <c r="D7" s="1" t="s">
        <v>42</v>
      </c>
      <c r="E7" s="1" t="s">
        <v>43</v>
      </c>
      <c r="F7" s="1" t="s">
        <v>28</v>
      </c>
      <c r="G7" s="1" t="s">
        <v>29</v>
      </c>
      <c r="H7" s="43" t="s">
        <v>30</v>
      </c>
      <c r="I7" s="46"/>
      <c r="K7" s="36" t="s">
        <v>31</v>
      </c>
      <c r="L7" s="37"/>
    </row>
    <row r="8" spans="2:12" x14ac:dyDescent="0.2">
      <c r="B8" s="2" t="s">
        <v>5</v>
      </c>
      <c r="C8" s="2">
        <v>1</v>
      </c>
      <c r="D8" s="2">
        <v>11250000</v>
      </c>
      <c r="E8" s="2">
        <v>7500000</v>
      </c>
      <c r="F8" s="3">
        <f t="shared" ref="F8" si="0">D8/(D8+E8)</f>
        <v>0.6</v>
      </c>
      <c r="G8" s="2"/>
      <c r="H8" s="44"/>
      <c r="I8" s="34"/>
      <c r="K8" s="27" t="s">
        <v>32</v>
      </c>
      <c r="L8" s="28">
        <v>6.9999999999999999E-4</v>
      </c>
    </row>
    <row r="9" spans="2:12" x14ac:dyDescent="0.2">
      <c r="B9" s="2" t="s">
        <v>5</v>
      </c>
      <c r="C9" s="2">
        <v>2</v>
      </c>
      <c r="D9" s="2">
        <v>15000000</v>
      </c>
      <c r="E9" s="2">
        <v>8750000</v>
      </c>
      <c r="F9" s="3">
        <f>D9/(D9+E9)</f>
        <v>0.63157894736842102</v>
      </c>
      <c r="G9" s="2"/>
      <c r="H9" s="44"/>
      <c r="I9" s="34"/>
      <c r="K9" s="27" t="s">
        <v>33</v>
      </c>
      <c r="L9" s="28" t="s">
        <v>34</v>
      </c>
    </row>
    <row r="10" spans="2:12" x14ac:dyDescent="0.2">
      <c r="B10" s="2" t="s">
        <v>5</v>
      </c>
      <c r="C10" s="2">
        <v>3</v>
      </c>
      <c r="D10" s="2">
        <v>7500000</v>
      </c>
      <c r="E10" s="2">
        <v>11250000</v>
      </c>
      <c r="F10" s="3">
        <f t="shared" ref="F10:F19" si="1">D10/(D10+E10)</f>
        <v>0.4</v>
      </c>
      <c r="G10" s="3">
        <f>AVERAGE(F8:F13)</f>
        <v>0.52679093567251456</v>
      </c>
      <c r="H10" s="45">
        <f>_xlfn.STDEV.S(F8:F13)/SQRT(3)</f>
        <v>8.3542612585078155E-2</v>
      </c>
      <c r="I10" s="34"/>
      <c r="K10" s="27" t="s">
        <v>35</v>
      </c>
      <c r="L10" s="28" t="s">
        <v>36</v>
      </c>
    </row>
    <row r="11" spans="2:12" x14ac:dyDescent="0.2">
      <c r="B11" s="2" t="s">
        <v>5</v>
      </c>
      <c r="C11" s="2">
        <v>4</v>
      </c>
      <c r="D11" s="2">
        <v>3750000</v>
      </c>
      <c r="E11" s="2">
        <v>8750000</v>
      </c>
      <c r="F11" s="3">
        <f t="shared" si="1"/>
        <v>0.3</v>
      </c>
      <c r="G11" s="2"/>
      <c r="H11" s="45"/>
      <c r="I11" s="34"/>
      <c r="K11" s="27" t="s">
        <v>37</v>
      </c>
      <c r="L11" s="28" t="s">
        <v>38</v>
      </c>
    </row>
    <row r="12" spans="2:12" x14ac:dyDescent="0.2">
      <c r="B12" s="2" t="s">
        <v>5</v>
      </c>
      <c r="C12" s="2">
        <v>5</v>
      </c>
      <c r="D12" s="2">
        <v>15000000</v>
      </c>
      <c r="E12" s="2">
        <v>7500000</v>
      </c>
      <c r="F12" s="3">
        <f t="shared" si="1"/>
        <v>0.66666666666666663</v>
      </c>
      <c r="G12" s="2"/>
      <c r="H12" s="45"/>
      <c r="I12" s="34"/>
      <c r="K12" s="27" t="s">
        <v>39</v>
      </c>
      <c r="L12" s="28" t="s">
        <v>40</v>
      </c>
    </row>
    <row r="13" spans="2:12" x14ac:dyDescent="0.2">
      <c r="B13" s="2" t="s">
        <v>5</v>
      </c>
      <c r="C13" s="2">
        <v>6</v>
      </c>
      <c r="D13" s="2">
        <v>11250000</v>
      </c>
      <c r="E13" s="2">
        <v>8750000</v>
      </c>
      <c r="F13" s="3">
        <f t="shared" si="1"/>
        <v>0.5625</v>
      </c>
      <c r="G13" s="2"/>
      <c r="H13" s="45"/>
      <c r="I13" s="34"/>
      <c r="K13" s="27"/>
      <c r="L13" s="28"/>
    </row>
    <row r="14" spans="2:12" x14ac:dyDescent="0.2">
      <c r="B14" s="2" t="s">
        <v>44</v>
      </c>
      <c r="C14" s="2">
        <v>1</v>
      </c>
      <c r="D14" s="2">
        <v>71250000</v>
      </c>
      <c r="E14" s="2">
        <v>16250000</v>
      </c>
      <c r="F14" s="3">
        <f t="shared" si="1"/>
        <v>0.81428571428571428</v>
      </c>
      <c r="G14" s="2"/>
      <c r="H14" s="45"/>
      <c r="I14" s="34"/>
      <c r="K14" s="27" t="s">
        <v>58</v>
      </c>
      <c r="L14" s="28"/>
    </row>
    <row r="15" spans="2:12" x14ac:dyDescent="0.2">
      <c r="B15" s="2" t="s">
        <v>44</v>
      </c>
      <c r="C15" s="2">
        <v>2</v>
      </c>
      <c r="D15" s="2">
        <v>66250000</v>
      </c>
      <c r="E15" s="2">
        <v>8750000</v>
      </c>
      <c r="F15" s="3">
        <f t="shared" si="1"/>
        <v>0.8833333333333333</v>
      </c>
      <c r="G15" s="2"/>
      <c r="H15" s="45"/>
      <c r="I15" s="34"/>
      <c r="K15" s="27" t="s">
        <v>59</v>
      </c>
      <c r="L15" s="28">
        <v>0.52680000000000005</v>
      </c>
    </row>
    <row r="16" spans="2:12" x14ac:dyDescent="0.2">
      <c r="B16" s="2" t="s">
        <v>44</v>
      </c>
      <c r="C16" s="2">
        <v>3</v>
      </c>
      <c r="D16" s="2">
        <v>61250000</v>
      </c>
      <c r="E16" s="2">
        <v>13750000</v>
      </c>
      <c r="F16" s="3">
        <f t="shared" si="1"/>
        <v>0.81666666666666665</v>
      </c>
      <c r="G16" s="3">
        <f>AVERAGE(F14:F19)</f>
        <v>0.82937475803329452</v>
      </c>
      <c r="H16" s="45">
        <f>_xlfn.STDEV.S(F14:F19)/SQRT(3)</f>
        <v>3.197238606845855E-2</v>
      </c>
      <c r="I16" s="34"/>
      <c r="K16" s="27" t="s">
        <v>60</v>
      </c>
      <c r="L16" s="28">
        <v>0.82940000000000003</v>
      </c>
    </row>
    <row r="17" spans="2:12" x14ac:dyDescent="0.2">
      <c r="B17" s="2" t="s">
        <v>44</v>
      </c>
      <c r="C17" s="2">
        <v>4</v>
      </c>
      <c r="D17" s="2">
        <v>37500000</v>
      </c>
      <c r="E17" s="2">
        <v>12500000</v>
      </c>
      <c r="F17" s="3">
        <f t="shared" si="1"/>
        <v>0.75</v>
      </c>
      <c r="G17" s="2"/>
      <c r="H17" s="45"/>
      <c r="I17" s="34"/>
      <c r="K17" s="27" t="s">
        <v>61</v>
      </c>
      <c r="L17" s="28" t="s">
        <v>109</v>
      </c>
    </row>
    <row r="18" spans="2:12" x14ac:dyDescent="0.2">
      <c r="B18" s="2" t="s">
        <v>44</v>
      </c>
      <c r="C18" s="2">
        <v>5</v>
      </c>
      <c r="D18" s="2">
        <v>46250000</v>
      </c>
      <c r="E18" s="2">
        <v>5000000</v>
      </c>
      <c r="F18" s="3">
        <f t="shared" si="1"/>
        <v>0.90243902439024393</v>
      </c>
      <c r="G18" s="2"/>
      <c r="H18" s="44"/>
      <c r="I18" s="34"/>
      <c r="K18" s="27" t="s">
        <v>63</v>
      </c>
      <c r="L18" s="28" t="s">
        <v>110</v>
      </c>
    </row>
    <row r="19" spans="2:12" x14ac:dyDescent="0.2">
      <c r="B19" s="2" t="s">
        <v>44</v>
      </c>
      <c r="C19" s="2">
        <v>6</v>
      </c>
      <c r="D19" s="2">
        <v>42500000</v>
      </c>
      <c r="E19" s="2">
        <v>10000000</v>
      </c>
      <c r="F19" s="3">
        <f t="shared" si="1"/>
        <v>0.80952380952380953</v>
      </c>
      <c r="G19" s="2"/>
      <c r="H19" s="44"/>
      <c r="I19" s="34"/>
      <c r="K19" s="29" t="s">
        <v>65</v>
      </c>
      <c r="L19" s="30">
        <v>0.69589999999999996</v>
      </c>
    </row>
    <row r="20" spans="2:12" x14ac:dyDescent="0.2">
      <c r="I20" s="3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5FD88-B0E4-BF47-9542-8C9E69A5A5FE}">
  <dimension ref="B1:H9"/>
  <sheetViews>
    <sheetView workbookViewId="0">
      <selection activeCell="H6" sqref="F6:H10"/>
    </sheetView>
  </sheetViews>
  <sheetFormatPr baseColWidth="10" defaultRowHeight="16" x14ac:dyDescent="0.2"/>
  <cols>
    <col min="2" max="2" width="12.5" bestFit="1" customWidth="1"/>
    <col min="7" max="7" width="14.6640625" bestFit="1" customWidth="1"/>
  </cols>
  <sheetData>
    <row r="1" spans="2:8" x14ac:dyDescent="0.2">
      <c r="C1" t="s">
        <v>49</v>
      </c>
    </row>
    <row r="2" spans="2:8" x14ac:dyDescent="0.2">
      <c r="C2" s="10"/>
      <c r="D2" s="11" t="s">
        <v>46</v>
      </c>
      <c r="E2" s="10"/>
      <c r="F2" s="9"/>
      <c r="G2" s="8" t="s">
        <v>8</v>
      </c>
      <c r="H2" s="9"/>
    </row>
    <row r="3" spans="2:8" x14ac:dyDescent="0.2">
      <c r="B3" t="s">
        <v>48</v>
      </c>
      <c r="C3" s="11">
        <v>1</v>
      </c>
      <c r="D3" s="11">
        <v>2</v>
      </c>
      <c r="E3" s="11">
        <v>3</v>
      </c>
      <c r="F3" s="8">
        <v>1</v>
      </c>
      <c r="G3" s="8">
        <v>2</v>
      </c>
      <c r="H3" s="8">
        <v>3</v>
      </c>
    </row>
    <row r="4" spans="2:8" x14ac:dyDescent="0.2">
      <c r="B4" s="1" t="s">
        <v>0</v>
      </c>
      <c r="C4" s="3">
        <v>7.4490925311194189</v>
      </c>
      <c r="D4" s="3">
        <v>7.4293484729236621</v>
      </c>
      <c r="E4" s="3">
        <v>7.4293484729236621</v>
      </c>
      <c r="F4" s="3">
        <v>8</v>
      </c>
      <c r="G4" s="3">
        <v>8.0511525224473814</v>
      </c>
      <c r="H4" s="3">
        <v>8.0263289387223491</v>
      </c>
    </row>
    <row r="5" spans="2:8" x14ac:dyDescent="0.2">
      <c r="B5" s="1" t="s">
        <v>2</v>
      </c>
      <c r="C5" s="3">
        <v>7.3273589343863303</v>
      </c>
      <c r="D5" s="3">
        <v>7.3756636139608851</v>
      </c>
      <c r="E5" s="3">
        <v>7.2730012720637376</v>
      </c>
      <c r="F5" s="3">
        <v>7.3273589343863303</v>
      </c>
      <c r="G5" s="3">
        <v>7.3273589343863303</v>
      </c>
      <c r="H5" s="3">
        <v>7.3756636139608851</v>
      </c>
    </row>
    <row r="6" spans="2:8" x14ac:dyDescent="0.2">
      <c r="B6" s="1" t="s">
        <v>47</v>
      </c>
      <c r="C6" s="3">
        <v>7.2108533653148932</v>
      </c>
      <c r="D6" s="3">
        <v>7.3010299956639813</v>
      </c>
      <c r="E6" s="3">
        <v>7.4393326938302629</v>
      </c>
      <c r="F6" s="3">
        <v>8.0969100130080562</v>
      </c>
      <c r="G6" s="3">
        <v>8</v>
      </c>
      <c r="H6" s="3">
        <v>7.9420080530223132</v>
      </c>
    </row>
    <row r="7" spans="2:8" x14ac:dyDescent="0.2">
      <c r="B7" s="1" t="s">
        <v>1</v>
      </c>
      <c r="C7" s="3">
        <v>7.1383026981662816</v>
      </c>
      <c r="D7" s="3">
        <v>7.2730012720637376</v>
      </c>
      <c r="E7" s="3">
        <v>7.0969100130080562</v>
      </c>
      <c r="F7" s="3">
        <v>8.2430380486862944</v>
      </c>
      <c r="G7" s="3">
        <v>8.0511525224473814</v>
      </c>
      <c r="H7" s="3">
        <v>8.0511525224473814</v>
      </c>
    </row>
    <row r="8" spans="2:8" x14ac:dyDescent="0.2">
      <c r="B8" s="1" t="s">
        <v>4</v>
      </c>
      <c r="C8" s="3">
        <v>7.3521825181113627</v>
      </c>
      <c r="D8" s="3">
        <v>7.2430380486862944</v>
      </c>
      <c r="E8" s="3">
        <v>7.3521825181113627</v>
      </c>
      <c r="F8" s="3">
        <v>7.3010299956639813</v>
      </c>
      <c r="G8" s="3">
        <v>7.3756636139608851</v>
      </c>
      <c r="H8" s="3">
        <v>7.3273589343863303</v>
      </c>
    </row>
    <row r="9" spans="2:8" x14ac:dyDescent="0.2">
      <c r="B9" s="1" t="s">
        <v>3</v>
      </c>
      <c r="C9" s="3">
        <v>7.3273589343863303</v>
      </c>
      <c r="D9" s="3">
        <v>7.4191293077419758</v>
      </c>
      <c r="E9" s="3">
        <v>7.3979400086720375</v>
      </c>
      <c r="F9" s="3">
        <v>7.4191293077419758</v>
      </c>
      <c r="G9" s="3">
        <v>7.3979400086720375</v>
      </c>
      <c r="H9" s="3">
        <v>7.3273589343863303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FB2B9-C05B-BA40-ADB5-158DD34F80BF}">
  <dimension ref="A1:S87"/>
  <sheetViews>
    <sheetView tabSelected="1" workbookViewId="0">
      <selection activeCell="J32" sqref="J32"/>
    </sheetView>
  </sheetViews>
  <sheetFormatPr baseColWidth="10" defaultRowHeight="16" x14ac:dyDescent="0.2"/>
  <cols>
    <col min="4" max="4" width="19.1640625" customWidth="1"/>
    <col min="5" max="5" width="21.83203125" bestFit="1" customWidth="1"/>
    <col min="6" max="6" width="14.5" bestFit="1" customWidth="1"/>
    <col min="7" max="7" width="19.1640625" customWidth="1"/>
    <col min="8" max="8" width="21.83203125" bestFit="1" customWidth="1"/>
    <col min="9" max="9" width="14.5" bestFit="1" customWidth="1"/>
    <col min="10" max="10" width="19.1640625" bestFit="1" customWidth="1"/>
    <col min="11" max="11" width="39" bestFit="1" customWidth="1"/>
    <col min="12" max="12" width="19.1640625" bestFit="1" customWidth="1"/>
    <col min="14" max="14" width="42.33203125" bestFit="1" customWidth="1"/>
    <col min="15" max="15" width="14.6640625" bestFit="1" customWidth="1"/>
    <col min="17" max="17" width="29.1640625" bestFit="1" customWidth="1"/>
    <col min="18" max="18" width="23.6640625" bestFit="1" customWidth="1"/>
    <col min="19" max="19" width="15.6640625" bestFit="1" customWidth="1"/>
  </cols>
  <sheetData>
    <row r="1" spans="1:19" x14ac:dyDescent="0.2">
      <c r="J1" s="13"/>
      <c r="K1" s="13"/>
      <c r="L1" s="13"/>
      <c r="M1" s="13"/>
      <c r="N1" s="13"/>
    </row>
    <row r="2" spans="1:19" x14ac:dyDescent="0.2">
      <c r="J2" s="13"/>
      <c r="K2" s="13"/>
      <c r="L2" s="13"/>
      <c r="M2" s="13"/>
      <c r="N2" s="13"/>
    </row>
    <row r="3" spans="1:19" x14ac:dyDescent="0.2">
      <c r="J3" s="13"/>
      <c r="K3" s="13"/>
      <c r="L3" s="13"/>
      <c r="M3" s="13"/>
      <c r="N3" s="13"/>
    </row>
    <row r="4" spans="1:19" x14ac:dyDescent="0.2">
      <c r="D4" t="s">
        <v>111</v>
      </c>
      <c r="J4" s="13"/>
      <c r="K4" s="13"/>
      <c r="L4" s="13"/>
      <c r="M4" s="13"/>
      <c r="N4" s="13"/>
    </row>
    <row r="5" spans="1:19" x14ac:dyDescent="0.2">
      <c r="A5" s="13"/>
      <c r="C5" s="13"/>
      <c r="D5" s="16"/>
      <c r="E5" s="16"/>
      <c r="F5" s="16"/>
      <c r="G5" s="17" t="s">
        <v>5</v>
      </c>
      <c r="H5" s="17"/>
      <c r="I5" s="17"/>
      <c r="J5" s="13"/>
    </row>
    <row r="6" spans="1:19" ht="34" x14ac:dyDescent="0.2">
      <c r="A6" s="13"/>
      <c r="C6" s="18" t="s">
        <v>55</v>
      </c>
      <c r="D6" s="19" t="s">
        <v>52</v>
      </c>
      <c r="E6" s="19" t="s">
        <v>53</v>
      </c>
      <c r="F6" s="19" t="s">
        <v>54</v>
      </c>
      <c r="G6" s="11" t="s">
        <v>52</v>
      </c>
      <c r="H6" s="11" t="s">
        <v>53</v>
      </c>
      <c r="I6" s="11" t="s">
        <v>54</v>
      </c>
      <c r="J6" s="14"/>
      <c r="K6" s="23" t="s">
        <v>70</v>
      </c>
      <c r="L6" s="24"/>
      <c r="M6" s="13"/>
      <c r="N6" s="23" t="s">
        <v>108</v>
      </c>
      <c r="O6" s="31"/>
      <c r="P6" s="12"/>
      <c r="Q6" s="41" t="s">
        <v>71</v>
      </c>
      <c r="R6" s="42"/>
      <c r="S6" s="24"/>
    </row>
    <row r="7" spans="1:19" x14ac:dyDescent="0.2">
      <c r="A7" s="13"/>
      <c r="C7" s="20">
        <v>1</v>
      </c>
      <c r="D7" s="21">
        <v>5.7302729499999998</v>
      </c>
      <c r="E7" s="21">
        <v>6.5991992399999999</v>
      </c>
      <c r="F7" s="20" t="s">
        <v>50</v>
      </c>
      <c r="G7" s="21">
        <v>4.9262713199999997</v>
      </c>
      <c r="H7" s="21">
        <v>5.90934662</v>
      </c>
      <c r="I7" s="20" t="s">
        <v>50</v>
      </c>
      <c r="J7" s="15"/>
      <c r="K7" s="25"/>
      <c r="L7" s="26"/>
      <c r="M7" s="14"/>
      <c r="N7" s="32"/>
      <c r="O7" s="33"/>
      <c r="P7" s="12"/>
      <c r="Q7" s="27" t="s">
        <v>72</v>
      </c>
      <c r="R7" s="38"/>
      <c r="S7" s="28"/>
    </row>
    <row r="8" spans="1:19" x14ac:dyDescent="0.2">
      <c r="A8" s="13"/>
      <c r="C8" s="20">
        <v>2</v>
      </c>
      <c r="D8" s="21">
        <v>4.5766872799999998</v>
      </c>
      <c r="E8" s="21">
        <v>5.5219892699999997</v>
      </c>
      <c r="F8" s="20" t="s">
        <v>50</v>
      </c>
      <c r="G8" s="21">
        <v>3.6396071399999999</v>
      </c>
      <c r="H8" s="21">
        <v>4.9201238900000002</v>
      </c>
      <c r="I8" s="20" t="s">
        <v>51</v>
      </c>
      <c r="J8" s="15"/>
      <c r="K8" s="27" t="s">
        <v>31</v>
      </c>
      <c r="L8" s="28"/>
      <c r="M8" s="13"/>
      <c r="N8" s="27" t="s">
        <v>31</v>
      </c>
      <c r="O8" s="28"/>
      <c r="P8" s="12"/>
      <c r="Q8" s="27" t="s">
        <v>73</v>
      </c>
      <c r="R8" s="38" t="s">
        <v>74</v>
      </c>
      <c r="S8" s="28"/>
    </row>
    <row r="9" spans="1:19" x14ac:dyDescent="0.2">
      <c r="A9" s="13"/>
      <c r="C9" s="20">
        <v>3</v>
      </c>
      <c r="D9" s="21">
        <v>3.01653437</v>
      </c>
      <c r="E9" s="21">
        <v>4.7111805799999997</v>
      </c>
      <c r="F9" s="20" t="s">
        <v>56</v>
      </c>
      <c r="G9" s="21">
        <v>2.9532744200000001</v>
      </c>
      <c r="H9" s="21">
        <v>4.7914082200000001</v>
      </c>
      <c r="I9" s="20" t="s">
        <v>56</v>
      </c>
      <c r="J9" s="15"/>
      <c r="K9" s="27" t="s">
        <v>32</v>
      </c>
      <c r="L9" s="28">
        <v>5.0000000000000001E-4</v>
      </c>
      <c r="M9" s="13"/>
      <c r="N9" s="27" t="s">
        <v>32</v>
      </c>
      <c r="O9" s="28">
        <v>1.9E-3</v>
      </c>
      <c r="P9" s="12"/>
      <c r="Q9" s="27" t="s">
        <v>32</v>
      </c>
      <c r="R9" s="38">
        <v>8.8000000000000005E-3</v>
      </c>
      <c r="S9" s="28"/>
    </row>
    <row r="10" spans="1:19" x14ac:dyDescent="0.2">
      <c r="A10" s="13"/>
      <c r="C10" s="20">
        <v>4</v>
      </c>
      <c r="D10" s="21">
        <v>4.4532352800000004</v>
      </c>
      <c r="E10" s="21">
        <v>5.48808411</v>
      </c>
      <c r="F10" s="20" t="s">
        <v>50</v>
      </c>
      <c r="G10" s="21">
        <v>3.6620723900000001</v>
      </c>
      <c r="H10" s="21">
        <v>5.0032141899999996</v>
      </c>
      <c r="I10" s="20" t="s">
        <v>51</v>
      </c>
      <c r="J10" s="15"/>
      <c r="K10" s="27" t="s">
        <v>33</v>
      </c>
      <c r="L10" s="28" t="s">
        <v>34</v>
      </c>
      <c r="M10" s="13"/>
      <c r="N10" s="27" t="s">
        <v>33</v>
      </c>
      <c r="O10" s="28" t="s">
        <v>66</v>
      </c>
      <c r="P10" s="12"/>
      <c r="Q10" s="27" t="s">
        <v>33</v>
      </c>
      <c r="R10" s="38" t="s">
        <v>66</v>
      </c>
      <c r="S10" s="28"/>
    </row>
    <row r="11" spans="1:19" x14ac:dyDescent="0.2">
      <c r="A11" s="13"/>
      <c r="C11" s="20">
        <v>5</v>
      </c>
      <c r="D11" s="21">
        <v>4.5860113399999998</v>
      </c>
      <c r="E11" s="21">
        <v>5.5583581799999999</v>
      </c>
      <c r="F11" s="20" t="s">
        <v>50</v>
      </c>
      <c r="G11" s="21">
        <v>3.4971183199999998</v>
      </c>
      <c r="H11" s="21">
        <v>4.9397305899999999</v>
      </c>
      <c r="I11" s="20" t="s">
        <v>51</v>
      </c>
      <c r="J11" s="15"/>
      <c r="K11" s="27" t="s">
        <v>35</v>
      </c>
      <c r="L11" s="28" t="s">
        <v>36</v>
      </c>
      <c r="M11" s="13"/>
      <c r="N11" s="27" t="s">
        <v>35</v>
      </c>
      <c r="O11" s="28" t="s">
        <v>36</v>
      </c>
      <c r="P11" s="12"/>
      <c r="Q11" s="27" t="s">
        <v>75</v>
      </c>
      <c r="R11" s="38" t="s">
        <v>76</v>
      </c>
      <c r="S11" s="28"/>
    </row>
    <row r="12" spans="1:19" x14ac:dyDescent="0.2">
      <c r="A12" s="13"/>
      <c r="C12" s="20">
        <v>6</v>
      </c>
      <c r="D12" s="21">
        <v>2.13689164</v>
      </c>
      <c r="E12" s="21">
        <v>4.75582408</v>
      </c>
      <c r="F12" s="20" t="s">
        <v>50</v>
      </c>
      <c r="G12" s="21">
        <v>2.31618747</v>
      </c>
      <c r="H12" s="21">
        <v>4.7164810900000003</v>
      </c>
      <c r="I12" s="20" t="s">
        <v>50</v>
      </c>
      <c r="J12" s="15"/>
      <c r="K12" s="27" t="s">
        <v>37</v>
      </c>
      <c r="L12" s="28" t="s">
        <v>38</v>
      </c>
      <c r="M12" s="13"/>
      <c r="N12" s="27" t="s">
        <v>37</v>
      </c>
      <c r="O12" s="28" t="s">
        <v>38</v>
      </c>
      <c r="P12" s="12"/>
      <c r="Q12" s="27" t="s">
        <v>77</v>
      </c>
      <c r="R12" s="38" t="s">
        <v>36</v>
      </c>
      <c r="S12" s="28"/>
    </row>
    <row r="13" spans="1:19" x14ac:dyDescent="0.2">
      <c r="A13" s="13"/>
      <c r="C13" s="20">
        <v>7</v>
      </c>
      <c r="D13" s="21">
        <v>2.8496623599999999</v>
      </c>
      <c r="E13" s="21">
        <v>4.7900352100000001</v>
      </c>
      <c r="F13" s="20" t="s">
        <v>50</v>
      </c>
      <c r="G13" s="21">
        <v>3.1654114199999999</v>
      </c>
      <c r="H13" s="21">
        <v>4.8304886199999997</v>
      </c>
      <c r="I13" s="20" t="s">
        <v>51</v>
      </c>
      <c r="J13" s="15"/>
      <c r="K13" s="27" t="s">
        <v>39</v>
      </c>
      <c r="L13" s="28" t="s">
        <v>57</v>
      </c>
      <c r="M13" s="13"/>
      <c r="N13" s="27" t="s">
        <v>39</v>
      </c>
      <c r="O13" s="28" t="s">
        <v>67</v>
      </c>
      <c r="P13" s="12"/>
      <c r="Q13" s="27"/>
      <c r="R13" s="38"/>
      <c r="S13" s="28"/>
    </row>
    <row r="14" spans="1:19" x14ac:dyDescent="0.2">
      <c r="A14" s="13"/>
      <c r="C14" s="20">
        <v>8</v>
      </c>
      <c r="D14" s="21">
        <v>5.2824670400000002</v>
      </c>
      <c r="E14" s="21">
        <v>6.0600462300000002</v>
      </c>
      <c r="F14" s="20" t="s">
        <v>50</v>
      </c>
      <c r="G14" s="21">
        <v>4.11634514</v>
      </c>
      <c r="H14" s="21">
        <v>5.0779015300000001</v>
      </c>
      <c r="I14" s="20" t="s">
        <v>51</v>
      </c>
      <c r="J14" s="15"/>
      <c r="K14" s="27"/>
      <c r="L14" s="28"/>
      <c r="M14" s="13"/>
      <c r="N14" s="27"/>
      <c r="O14" s="28"/>
      <c r="P14" s="12"/>
      <c r="Q14" s="27" t="s">
        <v>78</v>
      </c>
      <c r="R14" s="38" t="s">
        <v>79</v>
      </c>
      <c r="S14" s="28" t="s">
        <v>80</v>
      </c>
    </row>
    <row r="15" spans="1:19" x14ac:dyDescent="0.2">
      <c r="A15" s="13"/>
      <c r="C15" s="20">
        <v>9</v>
      </c>
      <c r="D15" s="21">
        <v>4.30166293</v>
      </c>
      <c r="E15" s="21">
        <v>5.38600762</v>
      </c>
      <c r="F15" s="20" t="s">
        <v>50</v>
      </c>
      <c r="G15" s="21">
        <v>2.36237553</v>
      </c>
      <c r="H15" s="21">
        <v>4.7039172000000002</v>
      </c>
      <c r="I15" s="20" t="s">
        <v>50</v>
      </c>
      <c r="J15" s="15"/>
      <c r="K15" s="27" t="s">
        <v>58</v>
      </c>
      <c r="L15" s="28"/>
      <c r="M15" s="13"/>
      <c r="N15" s="27" t="s">
        <v>58</v>
      </c>
      <c r="O15" s="28"/>
      <c r="P15" s="12"/>
      <c r="Q15" s="27" t="s">
        <v>81</v>
      </c>
      <c r="R15" s="38">
        <v>0.5</v>
      </c>
      <c r="S15" s="28" t="s">
        <v>82</v>
      </c>
    </row>
    <row r="16" spans="1:19" x14ac:dyDescent="0.2">
      <c r="A16" s="13"/>
      <c r="C16" s="20">
        <v>10</v>
      </c>
      <c r="D16" s="21">
        <v>4.7519653799999997</v>
      </c>
      <c r="E16" s="21">
        <v>5.7579917099999998</v>
      </c>
      <c r="F16" s="20" t="s">
        <v>50</v>
      </c>
      <c r="G16" s="21">
        <v>2.7980155199999999</v>
      </c>
      <c r="H16" s="21">
        <v>4.7972819800000002</v>
      </c>
      <c r="I16" s="20" t="s">
        <v>50</v>
      </c>
      <c r="J16" s="15"/>
      <c r="K16" s="27" t="s">
        <v>59</v>
      </c>
      <c r="L16" s="28">
        <v>3.4350000000000001</v>
      </c>
      <c r="M16" s="13"/>
      <c r="N16" s="27" t="s">
        <v>59</v>
      </c>
      <c r="O16" s="28">
        <v>4.8630000000000004</v>
      </c>
      <c r="P16" s="12"/>
      <c r="Q16" s="27" t="s">
        <v>83</v>
      </c>
      <c r="R16" s="38">
        <v>2</v>
      </c>
      <c r="S16" s="28" t="s">
        <v>84</v>
      </c>
    </row>
    <row r="17" spans="1:19" x14ac:dyDescent="0.2">
      <c r="A17" s="13"/>
      <c r="C17" s="20">
        <v>11</v>
      </c>
      <c r="D17" s="21">
        <v>4.28162821</v>
      </c>
      <c r="E17" s="21">
        <v>5.3664206500000002</v>
      </c>
      <c r="F17" s="20" t="s">
        <v>50</v>
      </c>
      <c r="G17" s="21">
        <v>2.8418504100000002</v>
      </c>
      <c r="H17" s="21" t="s">
        <v>56</v>
      </c>
      <c r="I17" s="20" t="s">
        <v>50</v>
      </c>
      <c r="J17" s="15"/>
      <c r="K17" s="27" t="s">
        <v>60</v>
      </c>
      <c r="L17" s="28">
        <v>4.4349999999999996</v>
      </c>
      <c r="M17" s="13"/>
      <c r="N17" s="27" t="s">
        <v>60</v>
      </c>
      <c r="O17" s="28">
        <v>5.4290000000000003</v>
      </c>
      <c r="P17" s="12"/>
      <c r="Q17" s="27"/>
      <c r="R17" s="38"/>
      <c r="S17" s="28"/>
    </row>
    <row r="18" spans="1:19" x14ac:dyDescent="0.2">
      <c r="A18" s="13"/>
      <c r="C18" s="20">
        <v>12</v>
      </c>
      <c r="D18" s="21">
        <v>2.8608507099999998</v>
      </c>
      <c r="E18" s="21">
        <v>3.8154534999999998</v>
      </c>
      <c r="F18" s="20" t="s">
        <v>51</v>
      </c>
      <c r="G18" s="21">
        <v>2.35729839</v>
      </c>
      <c r="H18" s="21">
        <v>4.0283384399999997</v>
      </c>
      <c r="I18" s="20" t="s">
        <v>51</v>
      </c>
      <c r="J18" s="15"/>
      <c r="K18" s="27" t="s">
        <v>61</v>
      </c>
      <c r="L18" s="28" t="s">
        <v>62</v>
      </c>
      <c r="M18" s="13"/>
      <c r="N18" s="27" t="s">
        <v>61</v>
      </c>
      <c r="O18" s="28" t="s">
        <v>68</v>
      </c>
      <c r="P18" s="12"/>
      <c r="Q18" s="27" t="s">
        <v>85</v>
      </c>
      <c r="R18" s="38">
        <v>0.42859999999999998</v>
      </c>
      <c r="S18" s="28" t="s">
        <v>86</v>
      </c>
    </row>
    <row r="19" spans="1:19" x14ac:dyDescent="0.2">
      <c r="A19" s="13"/>
      <c r="C19" s="20">
        <v>13</v>
      </c>
      <c r="D19" s="21">
        <v>4.8048594099999997</v>
      </c>
      <c r="E19" s="21">
        <v>5.2396406300000002</v>
      </c>
      <c r="F19" s="20" t="s">
        <v>50</v>
      </c>
      <c r="G19" s="21">
        <v>3.94422118</v>
      </c>
      <c r="H19" s="21">
        <v>4.7714919099999999</v>
      </c>
      <c r="I19" s="20" t="s">
        <v>50</v>
      </c>
      <c r="J19" s="15"/>
      <c r="K19" s="27" t="s">
        <v>63</v>
      </c>
      <c r="L19" s="28" t="s">
        <v>64</v>
      </c>
      <c r="M19" s="13"/>
      <c r="N19" s="27" t="s">
        <v>63</v>
      </c>
      <c r="O19" s="28" t="s">
        <v>69</v>
      </c>
      <c r="P19" s="12"/>
      <c r="Q19" s="27" t="s">
        <v>87</v>
      </c>
      <c r="R19" s="38">
        <v>2.3330000000000002</v>
      </c>
      <c r="S19" s="28" t="s">
        <v>88</v>
      </c>
    </row>
    <row r="20" spans="1:19" x14ac:dyDescent="0.2">
      <c r="A20" s="13"/>
      <c r="C20" s="20">
        <v>14</v>
      </c>
      <c r="D20" s="21">
        <v>4.50666572</v>
      </c>
      <c r="E20" s="21">
        <v>5.2946184399999998</v>
      </c>
      <c r="F20" s="20" t="s">
        <v>50</v>
      </c>
      <c r="G20" s="21">
        <v>3.1852263000000001</v>
      </c>
      <c r="H20" s="21">
        <v>4.8350465099999997</v>
      </c>
      <c r="I20" s="20" t="s">
        <v>51</v>
      </c>
      <c r="J20" s="15"/>
      <c r="K20" s="29" t="s">
        <v>65</v>
      </c>
      <c r="L20" s="30">
        <v>0.254</v>
      </c>
      <c r="M20" s="13"/>
      <c r="N20" s="29" t="s">
        <v>65</v>
      </c>
      <c r="O20" s="30">
        <v>0.21590000000000001</v>
      </c>
      <c r="P20" s="12"/>
      <c r="Q20" s="27"/>
      <c r="R20" s="38"/>
      <c r="S20" s="28"/>
    </row>
    <row r="21" spans="1:19" x14ac:dyDescent="0.2">
      <c r="A21" s="13"/>
      <c r="C21" s="20">
        <v>15</v>
      </c>
      <c r="D21" s="21">
        <v>5.3391764500000001</v>
      </c>
      <c r="E21" s="21">
        <v>5.9898982800000002</v>
      </c>
      <c r="F21" s="20" t="s">
        <v>50</v>
      </c>
      <c r="G21" s="21">
        <v>3.5796075300000001</v>
      </c>
      <c r="H21" s="21">
        <v>4.6715569700000001</v>
      </c>
      <c r="I21" s="20" t="s">
        <v>50</v>
      </c>
      <c r="J21" s="15"/>
      <c r="K21" s="15"/>
      <c r="L21" s="13"/>
      <c r="M21" s="13"/>
      <c r="N21" s="13"/>
      <c r="P21" s="12"/>
      <c r="Q21" s="27" t="s">
        <v>89</v>
      </c>
      <c r="R21" s="38">
        <v>0.125</v>
      </c>
      <c r="S21" s="28" t="s">
        <v>90</v>
      </c>
    </row>
    <row r="22" spans="1:19" x14ac:dyDescent="0.2">
      <c r="A22" s="13"/>
      <c r="C22" s="20">
        <v>16</v>
      </c>
      <c r="D22" s="21">
        <v>4.6585385199999996</v>
      </c>
      <c r="E22" s="21">
        <v>5.2567329300000001</v>
      </c>
      <c r="F22" s="20" t="s">
        <v>50</v>
      </c>
      <c r="G22" s="21">
        <v>3.54248472</v>
      </c>
      <c r="H22" s="21">
        <v>4.5854044099999998</v>
      </c>
      <c r="I22" s="20" t="s">
        <v>50</v>
      </c>
      <c r="J22" s="15"/>
      <c r="K22" s="15"/>
      <c r="L22" s="13"/>
      <c r="M22" s="13"/>
      <c r="N22" s="13"/>
      <c r="P22" s="12"/>
      <c r="Q22" s="27" t="s">
        <v>91</v>
      </c>
      <c r="R22" s="38">
        <v>8</v>
      </c>
      <c r="S22" s="28" t="s">
        <v>92</v>
      </c>
    </row>
    <row r="23" spans="1:19" x14ac:dyDescent="0.2">
      <c r="A23" s="13"/>
      <c r="C23" s="20">
        <v>17</v>
      </c>
      <c r="D23" s="21">
        <v>5.3161143199999996</v>
      </c>
      <c r="E23" s="21">
        <v>5.9958079599999996</v>
      </c>
      <c r="F23" s="20" t="s">
        <v>50</v>
      </c>
      <c r="G23" s="21">
        <v>3.2826972099999998</v>
      </c>
      <c r="H23" s="21">
        <v>4.4122878200000004</v>
      </c>
      <c r="I23" s="20" t="s">
        <v>51</v>
      </c>
      <c r="J23" s="15"/>
      <c r="K23" s="15"/>
      <c r="L23" s="13"/>
      <c r="M23" s="13"/>
      <c r="N23" s="13"/>
      <c r="P23" s="12"/>
      <c r="Q23" s="27"/>
      <c r="R23" s="38"/>
      <c r="S23" s="28"/>
    </row>
    <row r="24" spans="1:19" x14ac:dyDescent="0.2">
      <c r="A24" s="13"/>
      <c r="C24" s="20">
        <v>18</v>
      </c>
      <c r="D24" s="21">
        <v>4.6550943399999998</v>
      </c>
      <c r="E24" s="21">
        <v>5.2056700200000003</v>
      </c>
      <c r="F24" s="20" t="s">
        <v>51</v>
      </c>
      <c r="G24" s="21">
        <v>3.2244446400000002</v>
      </c>
      <c r="H24" s="21">
        <v>4.3495611299999997</v>
      </c>
      <c r="I24" s="20" t="s">
        <v>51</v>
      </c>
      <c r="J24" s="15"/>
      <c r="K24" s="15"/>
      <c r="L24" s="13"/>
      <c r="M24" s="13"/>
      <c r="N24" s="13"/>
      <c r="P24" s="12"/>
      <c r="Q24" s="27" t="s">
        <v>93</v>
      </c>
      <c r="R24" s="38">
        <v>0.33329999999999999</v>
      </c>
      <c r="S24" s="28" t="s">
        <v>94</v>
      </c>
    </row>
    <row r="25" spans="1:19" x14ac:dyDescent="0.2">
      <c r="A25" s="13"/>
      <c r="C25" s="20">
        <v>19</v>
      </c>
      <c r="D25" s="21">
        <v>5.4722384699999997</v>
      </c>
      <c r="E25" s="21">
        <v>6.1289490899999999</v>
      </c>
      <c r="F25" s="20" t="s">
        <v>50</v>
      </c>
      <c r="G25" s="21">
        <v>5.4127425999999996</v>
      </c>
      <c r="H25" s="21">
        <v>6.0114118100000002</v>
      </c>
      <c r="I25" s="20" t="s">
        <v>50</v>
      </c>
      <c r="J25" s="15"/>
      <c r="K25" s="15"/>
      <c r="L25" s="13"/>
      <c r="M25" s="13"/>
      <c r="N25" s="13"/>
      <c r="P25" s="12"/>
      <c r="Q25" s="27" t="s">
        <v>95</v>
      </c>
      <c r="R25" s="38">
        <v>0.2</v>
      </c>
      <c r="S25" s="28" t="s">
        <v>96</v>
      </c>
    </row>
    <row r="26" spans="1:19" x14ac:dyDescent="0.2">
      <c r="A26" s="13"/>
      <c r="C26" s="20">
        <v>20</v>
      </c>
      <c r="D26" s="21">
        <v>5.01380567</v>
      </c>
      <c r="E26" s="21">
        <v>5.6839455699999997</v>
      </c>
      <c r="F26" s="20" t="s">
        <v>51</v>
      </c>
      <c r="G26" s="21">
        <v>4.7743807900000004</v>
      </c>
      <c r="H26" s="21">
        <v>5.7070277100000002</v>
      </c>
      <c r="I26" s="20" t="s">
        <v>51</v>
      </c>
      <c r="J26" s="15"/>
      <c r="K26" s="15"/>
      <c r="L26" s="13"/>
      <c r="M26" s="13"/>
      <c r="N26" s="13"/>
      <c r="P26" s="12"/>
      <c r="Q26" s="27" t="s">
        <v>97</v>
      </c>
      <c r="R26" s="38">
        <v>0.42859999999999998</v>
      </c>
      <c r="S26" s="28" t="s">
        <v>98</v>
      </c>
    </row>
    <row r="27" spans="1:19" x14ac:dyDescent="0.2">
      <c r="A27" s="13"/>
      <c r="C27" s="20">
        <v>21</v>
      </c>
      <c r="D27" s="21">
        <v>4.8711210400000002</v>
      </c>
      <c r="E27" s="21">
        <v>5.0852866499999996</v>
      </c>
      <c r="F27" s="20" t="s">
        <v>50</v>
      </c>
      <c r="G27" s="21">
        <v>2.9360360499999998</v>
      </c>
      <c r="H27" s="21">
        <v>4.3493719300000002</v>
      </c>
      <c r="I27" s="20" t="s">
        <v>51</v>
      </c>
      <c r="J27" s="15"/>
      <c r="K27" s="15"/>
      <c r="L27" s="13"/>
      <c r="M27" s="13"/>
      <c r="N27" s="13"/>
      <c r="P27" s="12"/>
      <c r="Q27" s="27" t="s">
        <v>99</v>
      </c>
      <c r="R27" s="38">
        <v>0.1429</v>
      </c>
      <c r="S27" s="28" t="s">
        <v>100</v>
      </c>
    </row>
    <row r="28" spans="1:19" x14ac:dyDescent="0.2">
      <c r="A28" s="13"/>
      <c r="C28" s="20">
        <v>22</v>
      </c>
      <c r="D28" s="21">
        <v>4.1143508100000004</v>
      </c>
      <c r="E28" s="21">
        <v>5.6832829599999997</v>
      </c>
      <c r="F28" s="20" t="s">
        <v>50</v>
      </c>
      <c r="G28" s="21">
        <v>3.0543302899999998</v>
      </c>
      <c r="H28" s="21">
        <v>4.7042032899999997</v>
      </c>
      <c r="I28" s="20" t="s">
        <v>50</v>
      </c>
      <c r="J28" s="15"/>
      <c r="K28" s="15"/>
      <c r="L28" s="13"/>
      <c r="M28" s="13"/>
      <c r="N28" s="13"/>
      <c r="Q28" s="27" t="s">
        <v>101</v>
      </c>
      <c r="R28" s="38">
        <v>0.41670000000000001</v>
      </c>
      <c r="S28" s="28"/>
    </row>
    <row r="29" spans="1:19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5"/>
      <c r="K29" s="13"/>
      <c r="L29" s="13"/>
      <c r="M29" s="13"/>
      <c r="N29" s="13"/>
      <c r="O29" s="13"/>
      <c r="P29" s="13"/>
      <c r="Q29" s="27"/>
      <c r="R29" s="38"/>
      <c r="S29" s="28"/>
    </row>
    <row r="30" spans="1:19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5"/>
      <c r="K30" s="13"/>
      <c r="L30" s="13"/>
      <c r="M30" s="13"/>
      <c r="N30" s="13"/>
      <c r="O30" s="13"/>
      <c r="P30" s="13"/>
      <c r="Q30" s="27" t="s">
        <v>102</v>
      </c>
      <c r="R30" s="38"/>
      <c r="S30" s="28"/>
    </row>
    <row r="31" spans="1:19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5"/>
      <c r="K31" s="13"/>
      <c r="L31" s="13"/>
      <c r="M31" s="13"/>
      <c r="N31" s="13"/>
      <c r="O31" s="13"/>
      <c r="P31" s="13"/>
      <c r="Q31" s="27" t="s">
        <v>81</v>
      </c>
      <c r="R31" s="38" t="s">
        <v>103</v>
      </c>
      <c r="S31" s="28"/>
    </row>
    <row r="32" spans="1:19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5"/>
      <c r="K32" s="13"/>
      <c r="L32" s="13"/>
      <c r="M32" s="13"/>
      <c r="N32" s="13"/>
      <c r="O32" s="13"/>
      <c r="P32" s="13"/>
      <c r="Q32" s="27" t="s">
        <v>85</v>
      </c>
      <c r="R32" s="38" t="s">
        <v>104</v>
      </c>
      <c r="S32" s="28"/>
    </row>
    <row r="33" spans="1:19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5"/>
      <c r="K33" s="13"/>
      <c r="L33" s="13"/>
      <c r="M33" s="13"/>
      <c r="N33" s="13"/>
      <c r="O33" s="13"/>
      <c r="P33" s="13"/>
      <c r="Q33" s="27" t="s">
        <v>89</v>
      </c>
      <c r="R33" s="38" t="s">
        <v>105</v>
      </c>
      <c r="S33" s="28"/>
    </row>
    <row r="34" spans="1:19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5"/>
      <c r="K34" s="13"/>
      <c r="L34" s="13"/>
      <c r="M34" s="13"/>
      <c r="N34" s="13"/>
      <c r="O34" s="13"/>
      <c r="P34" s="13"/>
      <c r="Q34" s="29" t="s">
        <v>106</v>
      </c>
      <c r="R34" s="39" t="s">
        <v>107</v>
      </c>
      <c r="S34" s="30"/>
    </row>
    <row r="35" spans="1:19" x14ac:dyDescent="0.2">
      <c r="A35" s="13"/>
      <c r="B35" s="13"/>
      <c r="C35" s="13"/>
      <c r="D35" s="35"/>
      <c r="E35" s="35"/>
      <c r="F35" s="35"/>
      <c r="G35" s="13"/>
      <c r="H35" s="13"/>
      <c r="I35" s="13"/>
      <c r="J35" s="15"/>
      <c r="K35" s="13"/>
      <c r="L35" s="13"/>
      <c r="M35" s="13"/>
      <c r="N35" s="13"/>
      <c r="O35" s="13"/>
      <c r="P35" s="13"/>
      <c r="Q35" s="22"/>
      <c r="R35" s="12"/>
      <c r="S35" s="12"/>
    </row>
    <row r="36" spans="1:19" x14ac:dyDescent="0.2">
      <c r="A36" s="13"/>
      <c r="B36" s="13"/>
      <c r="C36" s="13"/>
      <c r="D36" s="35"/>
      <c r="E36" s="35"/>
      <c r="F36" s="35"/>
      <c r="G36" s="13"/>
      <c r="H36" s="13"/>
      <c r="I36" s="13"/>
      <c r="J36" s="15"/>
      <c r="K36" s="13"/>
      <c r="L36" s="13"/>
      <c r="M36" s="13"/>
      <c r="N36" s="13"/>
      <c r="O36" s="13"/>
      <c r="P36" s="13"/>
    </row>
    <row r="37" spans="1:19" x14ac:dyDescent="0.2">
      <c r="A37" s="13"/>
      <c r="B37" s="13"/>
      <c r="C37" s="13"/>
      <c r="D37" s="40"/>
      <c r="E37" s="40"/>
      <c r="F37" s="40"/>
      <c r="G37" s="13"/>
      <c r="I37" s="13"/>
      <c r="J37" s="15"/>
      <c r="K37" s="13"/>
      <c r="L37" s="13"/>
      <c r="M37" s="13"/>
      <c r="N37" s="13"/>
      <c r="O37" s="13"/>
      <c r="P37" s="13"/>
    </row>
    <row r="38" spans="1:19" x14ac:dyDescent="0.2">
      <c r="A38" s="13"/>
      <c r="B38" s="13"/>
      <c r="C38" s="13"/>
      <c r="D38" s="38"/>
      <c r="E38" s="38"/>
      <c r="F38" s="38"/>
      <c r="G38" s="13"/>
      <c r="H38" s="13"/>
      <c r="I38" s="13"/>
      <c r="J38" s="15"/>
      <c r="K38" s="13"/>
      <c r="L38" s="13"/>
      <c r="M38" s="13"/>
      <c r="N38" s="13"/>
      <c r="O38" s="13"/>
      <c r="P38" s="13"/>
    </row>
    <row r="39" spans="1:19" x14ac:dyDescent="0.2">
      <c r="A39" s="13"/>
      <c r="B39" s="13"/>
      <c r="C39" s="13"/>
      <c r="D39" s="38"/>
      <c r="E39" s="38"/>
      <c r="F39" s="38"/>
      <c r="G39" s="13"/>
      <c r="H39" s="13"/>
      <c r="I39" s="13"/>
      <c r="J39" s="15"/>
      <c r="K39" s="13"/>
      <c r="L39" s="13"/>
      <c r="M39" s="13"/>
      <c r="N39" s="13"/>
      <c r="O39" s="13"/>
      <c r="P39" s="13"/>
    </row>
    <row r="40" spans="1:19" x14ac:dyDescent="0.2">
      <c r="A40" s="13"/>
      <c r="B40" s="13"/>
      <c r="C40" s="13"/>
      <c r="D40" s="38"/>
      <c r="E40" s="38"/>
      <c r="F40" s="38"/>
      <c r="G40" s="13"/>
      <c r="H40" s="13"/>
      <c r="I40" s="13"/>
      <c r="J40" s="15"/>
      <c r="K40" s="13"/>
      <c r="L40" s="13"/>
      <c r="M40" s="13"/>
      <c r="N40" s="13"/>
      <c r="O40" s="13"/>
      <c r="P40" s="13"/>
    </row>
    <row r="41" spans="1:19" x14ac:dyDescent="0.2">
      <c r="A41" s="13"/>
      <c r="B41" s="13"/>
      <c r="C41" s="13"/>
      <c r="D41" s="38"/>
      <c r="E41" s="38"/>
      <c r="F41" s="38"/>
      <c r="G41" s="13"/>
      <c r="H41" s="13"/>
      <c r="I41" s="13"/>
      <c r="J41" s="15"/>
      <c r="K41" s="13"/>
      <c r="L41" s="13"/>
      <c r="M41" s="13"/>
      <c r="N41" s="13"/>
      <c r="O41" s="13"/>
      <c r="P41" s="13"/>
    </row>
    <row r="42" spans="1:19" x14ac:dyDescent="0.2">
      <c r="A42" s="13"/>
      <c r="B42" s="13"/>
      <c r="C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9" x14ac:dyDescent="0.2">
      <c r="A43" s="13"/>
      <c r="B43" s="13"/>
      <c r="C43" s="13"/>
      <c r="F43" s="12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9" x14ac:dyDescent="0.2">
      <c r="A44" s="13"/>
      <c r="B44" s="13"/>
      <c r="C44" s="13"/>
      <c r="F44" s="12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9" x14ac:dyDescent="0.2">
      <c r="A45" s="13"/>
      <c r="B45" s="13"/>
      <c r="C45" s="13"/>
      <c r="F45" s="12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9" x14ac:dyDescent="0.2">
      <c r="A46" s="13"/>
      <c r="B46" s="13"/>
      <c r="C46" s="13"/>
      <c r="F46" s="12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9" x14ac:dyDescent="0.2">
      <c r="A47" s="13"/>
      <c r="B47" s="13"/>
      <c r="C47" s="13"/>
      <c r="F47" s="12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9" x14ac:dyDescent="0.2">
      <c r="A48" s="13"/>
      <c r="B48" s="13"/>
      <c r="C48" s="13"/>
      <c r="F48" s="12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x14ac:dyDescent="0.2">
      <c r="A49" s="13"/>
      <c r="B49" s="13"/>
      <c r="C49" s="13"/>
      <c r="F49" s="12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 x14ac:dyDescent="0.2">
      <c r="A50" s="13"/>
      <c r="B50" s="13"/>
      <c r="C50" s="13"/>
      <c r="F50" s="12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1:16" x14ac:dyDescent="0.2">
      <c r="A51" s="13"/>
      <c r="B51" s="13"/>
      <c r="C51" s="13"/>
      <c r="F51" s="12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1:16" x14ac:dyDescent="0.2">
      <c r="A52" s="13"/>
      <c r="B52" s="13"/>
      <c r="C52" s="13"/>
      <c r="F52" s="12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">
      <c r="A53" s="13"/>
      <c r="B53" s="13"/>
      <c r="C53" s="13"/>
      <c r="F53" s="12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">
      <c r="F54" s="12"/>
    </row>
    <row r="55" spans="1:16" x14ac:dyDescent="0.2">
      <c r="F55" s="12"/>
    </row>
    <row r="56" spans="1:16" x14ac:dyDescent="0.2">
      <c r="F56" s="12"/>
    </row>
    <row r="57" spans="1:16" x14ac:dyDescent="0.2">
      <c r="F57" s="12"/>
    </row>
    <row r="58" spans="1:16" x14ac:dyDescent="0.2">
      <c r="F58" s="12"/>
    </row>
    <row r="59" spans="1:16" x14ac:dyDescent="0.2">
      <c r="F59" s="12"/>
    </row>
    <row r="60" spans="1:16" x14ac:dyDescent="0.2">
      <c r="F60" s="12"/>
    </row>
    <row r="61" spans="1:16" x14ac:dyDescent="0.2">
      <c r="F61" s="12"/>
    </row>
    <row r="62" spans="1:16" x14ac:dyDescent="0.2">
      <c r="F62" s="12"/>
    </row>
    <row r="63" spans="1:16" x14ac:dyDescent="0.2">
      <c r="F63" s="12"/>
    </row>
    <row r="64" spans="1:16" x14ac:dyDescent="0.2">
      <c r="F64" s="12"/>
    </row>
    <row r="65" spans="4:6" x14ac:dyDescent="0.2">
      <c r="F65" s="12"/>
    </row>
    <row r="66" spans="4:6" x14ac:dyDescent="0.2">
      <c r="F66" s="12"/>
    </row>
    <row r="67" spans="4:6" x14ac:dyDescent="0.2">
      <c r="F67" s="12"/>
    </row>
    <row r="68" spans="4:6" x14ac:dyDescent="0.2">
      <c r="F68" s="12"/>
    </row>
    <row r="69" spans="4:6" x14ac:dyDescent="0.2">
      <c r="F69" s="12"/>
    </row>
    <row r="70" spans="4:6" x14ac:dyDescent="0.2">
      <c r="F70" s="12"/>
    </row>
    <row r="71" spans="4:6" x14ac:dyDescent="0.2">
      <c r="F71" s="12"/>
    </row>
    <row r="72" spans="4:6" x14ac:dyDescent="0.2">
      <c r="D72" s="12"/>
      <c r="E72" s="12"/>
      <c r="F72" s="12"/>
    </row>
    <row r="73" spans="4:6" x14ac:dyDescent="0.2">
      <c r="D73" s="12"/>
      <c r="E73" s="12"/>
      <c r="F73" s="12"/>
    </row>
    <row r="74" spans="4:6" x14ac:dyDescent="0.2">
      <c r="D74" s="12"/>
      <c r="E74" s="12"/>
      <c r="F74" s="12"/>
    </row>
    <row r="75" spans="4:6" x14ac:dyDescent="0.2">
      <c r="D75" s="12"/>
      <c r="E75" s="12"/>
      <c r="F75" s="12"/>
    </row>
    <row r="76" spans="4:6" x14ac:dyDescent="0.2">
      <c r="D76" s="12"/>
      <c r="E76" s="12"/>
      <c r="F76" s="12"/>
    </row>
    <row r="77" spans="4:6" x14ac:dyDescent="0.2">
      <c r="D77" s="12"/>
      <c r="E77" s="12"/>
      <c r="F77" s="12"/>
    </row>
    <row r="78" spans="4:6" x14ac:dyDescent="0.2">
      <c r="D78" s="12"/>
      <c r="E78" s="12"/>
      <c r="F78" s="12"/>
    </row>
    <row r="79" spans="4:6" x14ac:dyDescent="0.2">
      <c r="D79" s="12"/>
      <c r="E79" s="12"/>
      <c r="F79" s="12"/>
    </row>
    <row r="80" spans="4:6" x14ac:dyDescent="0.2">
      <c r="D80" s="12"/>
      <c r="E80" s="12"/>
      <c r="F80" s="12"/>
    </row>
    <row r="81" spans="4:6" x14ac:dyDescent="0.2">
      <c r="D81" s="12"/>
      <c r="E81" s="12"/>
      <c r="F81" s="12"/>
    </row>
    <row r="82" spans="4:6" x14ac:dyDescent="0.2">
      <c r="D82" s="12"/>
      <c r="E82" s="12"/>
      <c r="F82" s="12"/>
    </row>
    <row r="83" spans="4:6" x14ac:dyDescent="0.2">
      <c r="D83" s="12"/>
      <c r="E83" s="12"/>
      <c r="F83" s="12"/>
    </row>
    <row r="84" spans="4:6" x14ac:dyDescent="0.2">
      <c r="D84" s="12"/>
      <c r="E84" s="12"/>
      <c r="F84" s="12"/>
    </row>
    <row r="85" spans="4:6" x14ac:dyDescent="0.2">
      <c r="D85" s="12"/>
      <c r="E85" s="12"/>
      <c r="F85" s="12"/>
    </row>
    <row r="86" spans="4:6" x14ac:dyDescent="0.2">
      <c r="D86" s="12"/>
      <c r="E86" s="12"/>
      <c r="F86" s="12"/>
    </row>
    <row r="87" spans="4:6" x14ac:dyDescent="0.2">
      <c r="D87" s="12"/>
      <c r="E87" s="12"/>
      <c r="F87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 2A &amp; Figure 2-supplement1</vt:lpstr>
      <vt:lpstr>Fig 2B &amp; Figure 2-supplement4</vt:lpstr>
      <vt:lpstr>Fig 2C &amp; Figure 2-supplement6</vt:lpstr>
      <vt:lpstr>Fig 2D</vt:lpstr>
      <vt:lpstr>Fig 2E, 2F &amp; Fig 2-supplement7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2019-08-08T21:57:40Z</dcterms:created>
  <dcterms:modified xsi:type="dcterms:W3CDTF">2019-12-16T21:26:09Z</dcterms:modified>
</cp:coreProperties>
</file>