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lores/Documents/Postdoc MPI/Manuscript/Salivay_gland_Rabs/TrackingData/Source data/"/>
    </mc:Choice>
  </mc:AlternateContent>
  <xr:revisionPtr revIDLastSave="0" documentId="10_ncr:8100000_{A37A8DBE-D0AD-F94E-9975-5BA93ECFE1F7}" xr6:coauthVersionLast="33" xr6:coauthVersionMax="33" xr10:uidLastSave="{00000000-0000-0000-0000-000000000000}"/>
  <bookViews>
    <workbookView xWindow="20" yWindow="460" windowWidth="37840" windowHeight="21720" xr2:uid="{DBC04E9C-029D-5E41-9159-6D597584BF2F}"/>
  </bookViews>
  <sheets>
    <sheet name="Figure 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4" i="2" l="1"/>
  <c r="E85" i="2"/>
  <c r="E86" i="2"/>
  <c r="E87" i="2"/>
  <c r="E88" i="2"/>
  <c r="E89" i="2"/>
  <c r="E90" i="2"/>
  <c r="E83" i="2"/>
  <c r="D84" i="2"/>
  <c r="D85" i="2"/>
  <c r="D86" i="2"/>
  <c r="D87" i="2"/>
  <c r="D88" i="2"/>
  <c r="D89" i="2"/>
  <c r="D90" i="2"/>
  <c r="D83" i="2"/>
  <c r="C84" i="2"/>
  <c r="C85" i="2"/>
  <c r="C86" i="2"/>
  <c r="C87" i="2"/>
  <c r="C88" i="2"/>
  <c r="C89" i="2"/>
  <c r="C90" i="2"/>
  <c r="C83" i="2"/>
  <c r="E72" i="2"/>
  <c r="E73" i="2"/>
  <c r="E74" i="2"/>
  <c r="F74" i="2" s="1"/>
  <c r="E75" i="2"/>
  <c r="F75" i="2" s="1"/>
  <c r="E76" i="2"/>
  <c r="E77" i="2"/>
  <c r="E78" i="2"/>
  <c r="E71" i="2"/>
  <c r="D72" i="2"/>
  <c r="D73" i="2"/>
  <c r="D74" i="2"/>
  <c r="D75" i="2"/>
  <c r="D76" i="2"/>
  <c r="D77" i="2"/>
  <c r="F77" i="2" s="1"/>
  <c r="D78" i="2"/>
  <c r="D71" i="2"/>
  <c r="C72" i="2"/>
  <c r="C73" i="2"/>
  <c r="C74" i="2"/>
  <c r="C75" i="2"/>
  <c r="C76" i="2"/>
  <c r="F76" i="2" s="1"/>
  <c r="C77" i="2"/>
  <c r="C78" i="2"/>
  <c r="F78" i="2" s="1"/>
  <c r="C71" i="2"/>
  <c r="F73" i="2"/>
  <c r="F72" i="2"/>
  <c r="F71" i="2"/>
  <c r="G36" i="2"/>
  <c r="E60" i="2"/>
  <c r="F61" i="2"/>
  <c r="F60" i="2"/>
  <c r="E61" i="2"/>
  <c r="D61" i="2"/>
  <c r="D62" i="2"/>
  <c r="D63" i="2"/>
  <c r="D64" i="2"/>
  <c r="D65" i="2"/>
  <c r="D66" i="2"/>
  <c r="D67" i="2"/>
  <c r="D60" i="2"/>
  <c r="C61" i="2"/>
  <c r="C62" i="2"/>
  <c r="C63" i="2"/>
  <c r="C64" i="2"/>
  <c r="C65" i="2"/>
  <c r="C66" i="2"/>
  <c r="C67" i="2"/>
  <c r="C60" i="2"/>
  <c r="F50" i="2"/>
  <c r="F51" i="2"/>
  <c r="F52" i="2"/>
  <c r="F53" i="2"/>
  <c r="F54" i="2"/>
  <c r="F55" i="2"/>
  <c r="F56" i="2"/>
  <c r="F49" i="2"/>
  <c r="E50" i="2"/>
  <c r="E51" i="2"/>
  <c r="E52" i="2"/>
  <c r="E53" i="2"/>
  <c r="E54" i="2"/>
  <c r="E55" i="2"/>
  <c r="E56" i="2"/>
  <c r="E49" i="2"/>
  <c r="D50" i="2"/>
  <c r="D51" i="2"/>
  <c r="D52" i="2"/>
  <c r="D53" i="2"/>
  <c r="D54" i="2"/>
  <c r="D55" i="2"/>
  <c r="D56" i="2"/>
  <c r="D49" i="2"/>
  <c r="C50" i="2"/>
  <c r="C51" i="2"/>
  <c r="C52" i="2"/>
  <c r="C53" i="2"/>
  <c r="C54" i="2"/>
  <c r="C55" i="2"/>
  <c r="C56" i="2"/>
  <c r="C49" i="2"/>
  <c r="G41" i="2"/>
  <c r="G38" i="2"/>
  <c r="G35" i="2"/>
  <c r="H35" i="2"/>
  <c r="J35" i="2"/>
  <c r="J36" i="2"/>
  <c r="K36" i="2" s="1"/>
  <c r="G37" i="2"/>
  <c r="J37" i="2"/>
  <c r="J38" i="2"/>
  <c r="G39" i="2"/>
  <c r="J39" i="2"/>
  <c r="G40" i="2"/>
  <c r="J40" i="2"/>
  <c r="J41" i="2"/>
  <c r="G42" i="2"/>
  <c r="J42" i="2"/>
  <c r="D27" i="2"/>
  <c r="D24" i="2"/>
  <c r="D23" i="2"/>
  <c r="D22" i="2"/>
  <c r="G26" i="2"/>
  <c r="G23" i="2"/>
  <c r="G22" i="2"/>
  <c r="G12" i="2"/>
  <c r="G7" i="2"/>
  <c r="J10" i="2"/>
  <c r="J9" i="2"/>
  <c r="J8" i="2"/>
  <c r="D42" i="2"/>
  <c r="D41" i="2"/>
  <c r="D40" i="2"/>
  <c r="D39" i="2"/>
  <c r="D38" i="2"/>
  <c r="D37" i="2"/>
  <c r="D36" i="2"/>
  <c r="D35" i="2"/>
  <c r="E35" i="2" s="1"/>
  <c r="J28" i="2"/>
  <c r="D28" i="2"/>
  <c r="J27" i="2"/>
  <c r="G28" i="2"/>
  <c r="J26" i="2"/>
  <c r="G27" i="2"/>
  <c r="D26" i="2"/>
  <c r="J25" i="2"/>
  <c r="D25" i="2"/>
  <c r="J24" i="2"/>
  <c r="G25" i="2"/>
  <c r="J23" i="2"/>
  <c r="G24" i="2"/>
  <c r="J22" i="2"/>
  <c r="J21" i="2"/>
  <c r="K21" i="2" s="1"/>
  <c r="D21" i="2"/>
  <c r="E21" i="2" s="1"/>
  <c r="J14" i="2"/>
  <c r="G14" i="2"/>
  <c r="J13" i="2"/>
  <c r="G13" i="2"/>
  <c r="J12" i="2"/>
  <c r="J11" i="2"/>
  <c r="G11" i="2"/>
  <c r="G10" i="2"/>
  <c r="G9" i="2"/>
  <c r="G8" i="2"/>
  <c r="H8" i="2" s="1"/>
  <c r="J7" i="2"/>
  <c r="K7" i="2" s="1"/>
  <c r="H36" i="2" l="1"/>
  <c r="H37" i="2"/>
  <c r="E22" i="2"/>
  <c r="K37" i="2"/>
  <c r="K8" i="2"/>
  <c r="K11" i="2"/>
  <c r="K12" i="2" s="1"/>
  <c r="K13" i="2" s="1"/>
  <c r="K14" i="2" s="1"/>
  <c r="E36" i="2"/>
  <c r="E37" i="2" s="1"/>
  <c r="E38" i="2" s="1"/>
  <c r="E39" i="2" s="1"/>
  <c r="E40" i="2" s="1"/>
  <c r="E41" i="2" s="1"/>
  <c r="E42" i="2" s="1"/>
  <c r="K38" i="2"/>
  <c r="K39" i="2" s="1"/>
  <c r="K40" i="2" s="1"/>
  <c r="K41" i="2" s="1"/>
  <c r="K42" i="2" s="1"/>
  <c r="H9" i="2"/>
  <c r="H10" i="2" s="1"/>
  <c r="H11" i="2" s="1"/>
  <c r="H12" i="2" s="1"/>
  <c r="H13" i="2" s="1"/>
  <c r="H14" i="2" s="1"/>
  <c r="H23" i="2"/>
  <c r="H24" i="2" s="1"/>
  <c r="H25" i="2" s="1"/>
  <c r="H26" i="2" s="1"/>
  <c r="H27" i="2" s="1"/>
  <c r="H28" i="2" s="1"/>
  <c r="K9" i="2"/>
  <c r="K10" i="2" s="1"/>
  <c r="K22" i="2"/>
  <c r="K23" i="2" s="1"/>
  <c r="K24" i="2" s="1"/>
  <c r="K25" i="2" s="1"/>
  <c r="K26" i="2" s="1"/>
  <c r="K27" i="2" s="1"/>
  <c r="K28" i="2" s="1"/>
  <c r="E23" i="2"/>
  <c r="E24" i="2" s="1"/>
  <c r="E25" i="2" s="1"/>
  <c r="E26" i="2" s="1"/>
  <c r="E27" i="2" s="1"/>
  <c r="E28" i="2" s="1"/>
  <c r="H38" i="2" l="1"/>
  <c r="E62" i="2"/>
  <c r="F62" i="2" s="1"/>
  <c r="H39" i="2" l="1"/>
  <c r="E63" i="2"/>
  <c r="F63" i="2" s="1"/>
  <c r="E64" i="2" l="1"/>
  <c r="F64" i="2" s="1"/>
  <c r="H40" i="2"/>
  <c r="H41" i="2" l="1"/>
  <c r="E65" i="2"/>
  <c r="F65" i="2" s="1"/>
  <c r="H42" i="2" l="1"/>
  <c r="E67" i="2" s="1"/>
  <c r="F67" i="2" s="1"/>
  <c r="E66" i="2"/>
  <c r="F66" i="2" s="1"/>
</calcChain>
</file>

<file path=xl/sharedStrings.xml><?xml version="1.0" encoding="utf-8"?>
<sst xmlns="http://schemas.openxmlformats.org/spreadsheetml/2006/main" count="70" uniqueCount="21">
  <si>
    <t>Experiment 1</t>
  </si>
  <si>
    <t>w*;;fkhGAL4/+</t>
  </si>
  <si>
    <t>Experiment 2</t>
  </si>
  <si>
    <t>Experiment 3</t>
  </si>
  <si>
    <t>percentage</t>
  </si>
  <si>
    <t>accumulative percentage</t>
  </si>
  <si>
    <t>toal number of animals</t>
  </si>
  <si>
    <t>Time (hours after egg laying)</t>
  </si>
  <si>
    <t># of pupae found</t>
  </si>
  <si>
    <t>total number of animals</t>
  </si>
  <si>
    <r>
      <t>w*;;+/UAS-crb</t>
    </r>
    <r>
      <rPr>
        <vertAlign val="superscript"/>
        <sz val="12"/>
        <color theme="1"/>
        <rFont val="Calibri (Body)"/>
      </rPr>
      <t>RNAi</t>
    </r>
    <r>
      <rPr>
        <sz val="12"/>
        <color theme="1"/>
        <rFont val="Calibri (Body)"/>
      </rPr>
      <t>,UAS-Dicer</t>
    </r>
  </si>
  <si>
    <r>
      <t>w*;;fkhGAL4/UAS-crb</t>
    </r>
    <r>
      <rPr>
        <vertAlign val="superscript"/>
        <sz val="12"/>
        <color theme="1"/>
        <rFont val="Calibri (Body)"/>
      </rPr>
      <t>RNAi</t>
    </r>
    <r>
      <rPr>
        <sz val="12"/>
        <color theme="1"/>
        <rFont val="Calibri (Body)"/>
      </rPr>
      <t>,UAS-Dicer</t>
    </r>
  </si>
  <si>
    <t>Original counts</t>
  </si>
  <si>
    <t>Summary</t>
  </si>
  <si>
    <t>Exp 1</t>
  </si>
  <si>
    <t>Exp 2</t>
  </si>
  <si>
    <t>Exp 3</t>
  </si>
  <si>
    <t>Average</t>
  </si>
  <si>
    <t>w*;;+/UAS-crbRNAi,UAS-Dicer</t>
  </si>
  <si>
    <t>w*;;fkhGAL4/UAS-crbRNAi,UAS-Dicer</t>
  </si>
  <si>
    <t>Data for graph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</si>
</sst>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2"/>
      <color theme="1"/>
      <name val="Calibri"/>
      <family val="2"/>
      <scheme val="minor"/>
    </font>
    <font>
      <sz val="11"/>
      <name val="Arial"/>
      <family val="2"/>
    </font>
    <font>
      <vertAlign val="superscript"/>
      <sz val="12"/>
      <color theme="1"/>
      <name val="Calibri (Body)"/>
    </font>
    <font>
      <b/>
      <sz val="16"/>
      <color theme="1"/>
      <name val="Calibri"/>
      <family val="2"/>
      <scheme val="minor"/>
    </font>
    <font>
      <sz val="12"/>
      <color theme="1"/>
      <name val="Calibri (Body)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/>
    <xf numFmtId="164" fontId="0" fillId="0" borderId="0" xfId="0" applyNumberFormat="1" applyBorder="1"/>
    <xf numFmtId="164" fontId="0" fillId="0" borderId="0" xfId="0" applyNumberFormat="1"/>
    <xf numFmtId="0" fontId="0" fillId="0" borderId="0" xfId="0" applyBorder="1" applyAlignment="1">
      <alignment horizontal="center" wrapText="1"/>
    </xf>
    <xf numFmtId="1" fontId="0" fillId="0" borderId="0" xfId="0" applyNumberFormat="1" applyBorder="1"/>
    <xf numFmtId="0" fontId="0" fillId="0" borderId="5" xfId="0" applyBorder="1"/>
    <xf numFmtId="0" fontId="0" fillId="0" borderId="6" xfId="0" applyBorder="1"/>
    <xf numFmtId="164" fontId="0" fillId="0" borderId="6" xfId="0" applyNumberFormat="1" applyBorder="1"/>
    <xf numFmtId="164" fontId="0" fillId="0" borderId="8" xfId="0" applyNumberFormat="1" applyBorder="1"/>
    <xf numFmtId="164" fontId="0" fillId="0" borderId="6" xfId="0" applyNumberFormat="1" applyFill="1" applyBorder="1"/>
    <xf numFmtId="1" fontId="0" fillId="0" borderId="5" xfId="0" applyNumberFormat="1" applyBorder="1"/>
    <xf numFmtId="0" fontId="1" fillId="0" borderId="11" xfId="0" applyFont="1" applyBorder="1"/>
    <xf numFmtId="0" fontId="0" fillId="0" borderId="13" xfId="0" applyBorder="1"/>
    <xf numFmtId="0" fontId="0" fillId="0" borderId="14" xfId="0" applyBorder="1"/>
    <xf numFmtId="0" fontId="1" fillId="0" borderId="0" xfId="0" applyFont="1" applyBorder="1"/>
    <xf numFmtId="0" fontId="1" fillId="0" borderId="5" xfId="0" applyFont="1" applyBorder="1"/>
    <xf numFmtId="164" fontId="0" fillId="0" borderId="9" xfId="0" applyNumberFormat="1" applyBorder="1"/>
    <xf numFmtId="0" fontId="0" fillId="0" borderId="1" xfId="0" applyBorder="1"/>
    <xf numFmtId="0" fontId="0" fillId="0" borderId="12" xfId="0" applyBorder="1"/>
    <xf numFmtId="164" fontId="0" fillId="0" borderId="13" xfId="0" applyNumberFormat="1" applyBorder="1"/>
    <xf numFmtId="1" fontId="0" fillId="0" borderId="12" xfId="0" applyNumberFormat="1" applyFill="1" applyBorder="1"/>
    <xf numFmtId="164" fontId="0" fillId="0" borderId="13" xfId="0" applyNumberFormat="1" applyFill="1" applyBorder="1"/>
    <xf numFmtId="0" fontId="0" fillId="0" borderId="12" xfId="0" applyFill="1" applyBorder="1"/>
    <xf numFmtId="164" fontId="0" fillId="0" borderId="14" xfId="0" applyNumberFormat="1" applyBorder="1"/>
    <xf numFmtId="1" fontId="0" fillId="0" borderId="7" xfId="0" applyNumberFormat="1" applyBorder="1"/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1" fontId="0" fillId="0" borderId="12" xfId="0" applyNumberFormat="1" applyBorder="1"/>
    <xf numFmtId="0" fontId="0" fillId="0" borderId="10" xfId="0" applyBorder="1"/>
    <xf numFmtId="0" fontId="0" fillId="0" borderId="13" xfId="0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'Figure 1'!$C$82</c:f>
              <c:strCache>
                <c:ptCount val="1"/>
                <c:pt idx="0">
                  <c:v>w*;;fkhGAL4/+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 1'!$B$83:$B$90</c:f>
              <c:numCache>
                <c:formatCode>General</c:formatCode>
                <c:ptCount val="8"/>
                <c:pt idx="0">
                  <c:v>72</c:v>
                </c:pt>
                <c:pt idx="1">
                  <c:v>96</c:v>
                </c:pt>
                <c:pt idx="2">
                  <c:v>99</c:v>
                </c:pt>
                <c:pt idx="3">
                  <c:v>105</c:v>
                </c:pt>
                <c:pt idx="4">
                  <c:v>113</c:v>
                </c:pt>
                <c:pt idx="5">
                  <c:v>137</c:v>
                </c:pt>
                <c:pt idx="6">
                  <c:v>164</c:v>
                </c:pt>
                <c:pt idx="7">
                  <c:v>194</c:v>
                </c:pt>
              </c:numCache>
            </c:numRef>
          </c:xVal>
          <c:yVal>
            <c:numRef>
              <c:f>'Figure 1'!$C$83:$C$90</c:f>
              <c:numCache>
                <c:formatCode>0.0</c:formatCode>
                <c:ptCount val="8"/>
                <c:pt idx="0">
                  <c:v>0</c:v>
                </c:pt>
                <c:pt idx="1">
                  <c:v>40.847169008088549</c:v>
                </c:pt>
                <c:pt idx="2">
                  <c:v>62.558535547041288</c:v>
                </c:pt>
                <c:pt idx="3">
                  <c:v>82.024265644955292</c:v>
                </c:pt>
                <c:pt idx="4">
                  <c:v>87.031715623669641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9A4-B047-AE83-5703EEE54853}"/>
            </c:ext>
          </c:extLst>
        </c:ser>
        <c:ser>
          <c:idx val="1"/>
          <c:order val="1"/>
          <c:tx>
            <c:strRef>
              <c:f>'Figure 1'!$D$82</c:f>
              <c:strCache>
                <c:ptCount val="1"/>
                <c:pt idx="0">
                  <c:v>w*;;+/UAS-crbRNAi,UAS-Dicer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'Figure 1'!$B$83:$B$90</c:f>
              <c:numCache>
                <c:formatCode>General</c:formatCode>
                <c:ptCount val="8"/>
                <c:pt idx="0">
                  <c:v>72</c:v>
                </c:pt>
                <c:pt idx="1">
                  <c:v>96</c:v>
                </c:pt>
                <c:pt idx="2">
                  <c:v>99</c:v>
                </c:pt>
                <c:pt idx="3">
                  <c:v>105</c:v>
                </c:pt>
                <c:pt idx="4">
                  <c:v>113</c:v>
                </c:pt>
                <c:pt idx="5">
                  <c:v>137</c:v>
                </c:pt>
                <c:pt idx="6">
                  <c:v>164</c:v>
                </c:pt>
                <c:pt idx="7">
                  <c:v>194</c:v>
                </c:pt>
              </c:numCache>
            </c:numRef>
          </c:xVal>
          <c:yVal>
            <c:numRef>
              <c:f>'Figure 1'!$D$83:$D$90</c:f>
              <c:numCache>
                <c:formatCode>0.0</c:formatCode>
                <c:ptCount val="8"/>
                <c:pt idx="0">
                  <c:v>0</c:v>
                </c:pt>
                <c:pt idx="1">
                  <c:v>56.004151404151401</c:v>
                </c:pt>
                <c:pt idx="2">
                  <c:v>68.812033177550418</c:v>
                </c:pt>
                <c:pt idx="3">
                  <c:v>85.059770114942523</c:v>
                </c:pt>
                <c:pt idx="4">
                  <c:v>89.657471264367814</c:v>
                </c:pt>
                <c:pt idx="5">
                  <c:v>100.00229885057472</c:v>
                </c:pt>
                <c:pt idx="6">
                  <c:v>100.00229885057472</c:v>
                </c:pt>
                <c:pt idx="7">
                  <c:v>100.00229885057472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9A4-B047-AE83-5703EEE54853}"/>
            </c:ext>
          </c:extLst>
        </c:ser>
        <c:ser>
          <c:idx val="2"/>
          <c:order val="2"/>
          <c:tx>
            <c:strRef>
              <c:f>'Figure 1'!$E$82</c:f>
              <c:strCache>
                <c:ptCount val="1"/>
                <c:pt idx="0">
                  <c:v>w*;;fkhGAL4/UAS-crbRNAi,UAS-Dicer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'Figure 1'!$B$83:$B$90</c:f>
              <c:numCache>
                <c:formatCode>General</c:formatCode>
                <c:ptCount val="8"/>
                <c:pt idx="0">
                  <c:v>72</c:v>
                </c:pt>
                <c:pt idx="1">
                  <c:v>96</c:v>
                </c:pt>
                <c:pt idx="2">
                  <c:v>99</c:v>
                </c:pt>
                <c:pt idx="3">
                  <c:v>105</c:v>
                </c:pt>
                <c:pt idx="4">
                  <c:v>113</c:v>
                </c:pt>
                <c:pt idx="5">
                  <c:v>137</c:v>
                </c:pt>
                <c:pt idx="6">
                  <c:v>164</c:v>
                </c:pt>
                <c:pt idx="7">
                  <c:v>194</c:v>
                </c:pt>
              </c:numCache>
            </c:numRef>
          </c:xVal>
          <c:yVal>
            <c:numRef>
              <c:f>'Figure 1'!$E$83:$E$90</c:f>
              <c:numCache>
                <c:formatCode>0.0</c:formatCode>
                <c:ptCount val="8"/>
                <c:pt idx="0">
                  <c:v>0</c:v>
                </c:pt>
                <c:pt idx="1">
                  <c:v>10.123456790123457</c:v>
                </c:pt>
                <c:pt idx="2">
                  <c:v>29.12854030501089</c:v>
                </c:pt>
                <c:pt idx="3">
                  <c:v>50.573710965867832</c:v>
                </c:pt>
                <c:pt idx="4">
                  <c:v>69.789397240377639</c:v>
                </c:pt>
                <c:pt idx="5">
                  <c:v>97.058823529411768</c:v>
                </c:pt>
                <c:pt idx="6">
                  <c:v>98.039215686274517</c:v>
                </c:pt>
                <c:pt idx="7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9A4-B047-AE83-5703EEE54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9810560"/>
        <c:axId val="1352360992"/>
      </c:scatterChart>
      <c:valAx>
        <c:axId val="1439810560"/>
        <c:scaling>
          <c:orientation val="minMax"/>
          <c:max val="200"/>
          <c:min val="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(hours after egg laying)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52360992"/>
        <c:crosses val="autoZero"/>
        <c:crossBetween val="midCat"/>
      </c:valAx>
      <c:valAx>
        <c:axId val="135236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pupae formed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398105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115455</xdr:colOff>
      <xdr:row>72</xdr:row>
      <xdr:rowOff>87326</xdr:rowOff>
    </xdr:from>
    <xdr:to>
      <xdr:col>13</xdr:col>
      <xdr:colOff>377852</xdr:colOff>
      <xdr:row>94</xdr:row>
      <xdr:rowOff>31488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D7E7E76-A35D-DA4A-88B9-62FF5C2C31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6682A-662F-2C4D-914F-FE0582ECFFC8}">
  <dimension ref="B2:K90"/>
  <sheetViews>
    <sheetView tabSelected="1" topLeftCell="A50" zoomScale="121" zoomScaleNormal="121" workbookViewId="0">
      <selection activeCell="B73" sqref="B73"/>
    </sheetView>
  </sheetViews>
  <sheetFormatPr baseColWidth="10" defaultRowHeight="16"/>
  <cols>
    <col min="2" max="2" width="27.33203125" customWidth="1"/>
    <col min="3" max="3" width="16.1640625" customWidth="1"/>
    <col min="5" max="5" width="25.1640625" customWidth="1"/>
    <col min="6" max="6" width="18.1640625" customWidth="1"/>
    <col min="7" max="7" width="12.83203125" bestFit="1" customWidth="1"/>
    <col min="8" max="8" width="22.1640625" customWidth="1"/>
    <col min="9" max="9" width="19.5" customWidth="1"/>
    <col min="11" max="11" width="21.6640625" customWidth="1"/>
  </cols>
  <sheetData>
    <row r="2" spans="2:11">
      <c r="B2" t="s">
        <v>12</v>
      </c>
    </row>
    <row r="4" spans="2:11" ht="21">
      <c r="B4" s="36" t="s">
        <v>0</v>
      </c>
      <c r="C4" s="37"/>
      <c r="D4" s="37"/>
      <c r="E4" s="37"/>
      <c r="F4" s="37"/>
      <c r="G4" s="37"/>
      <c r="H4" s="37"/>
      <c r="I4" s="37"/>
      <c r="J4" s="37"/>
      <c r="K4" s="38"/>
    </row>
    <row r="5" spans="2:11" ht="16" customHeight="1">
      <c r="B5" s="26"/>
      <c r="C5" s="33" t="s">
        <v>1</v>
      </c>
      <c r="D5" s="34"/>
      <c r="E5" s="35"/>
      <c r="F5" s="39" t="s">
        <v>10</v>
      </c>
      <c r="G5" s="40"/>
      <c r="H5" s="41"/>
      <c r="I5" s="39" t="s">
        <v>11</v>
      </c>
      <c r="J5" s="40"/>
      <c r="K5" s="41"/>
    </row>
    <row r="6" spans="2:11" ht="16" customHeight="1">
      <c r="B6" s="27" t="s">
        <v>7</v>
      </c>
      <c r="C6" s="6" t="s">
        <v>8</v>
      </c>
      <c r="D6" s="1" t="s">
        <v>4</v>
      </c>
      <c r="E6" s="7" t="s">
        <v>5</v>
      </c>
      <c r="F6" s="6" t="s">
        <v>8</v>
      </c>
      <c r="G6" s="1" t="s">
        <v>4</v>
      </c>
      <c r="H6" s="7" t="s">
        <v>5</v>
      </c>
      <c r="I6" s="6" t="s">
        <v>8</v>
      </c>
      <c r="J6" s="1" t="s">
        <v>4</v>
      </c>
      <c r="K6" s="7" t="s">
        <v>5</v>
      </c>
    </row>
    <row r="7" spans="2:11">
      <c r="B7" s="12">
        <v>72</v>
      </c>
      <c r="C7">
        <v>0</v>
      </c>
      <c r="D7" s="2">
        <v>0</v>
      </c>
      <c r="E7" s="2">
        <v>0</v>
      </c>
      <c r="F7" s="6">
        <v>0</v>
      </c>
      <c r="G7" s="2">
        <f>(F7/$F$15)*100</f>
        <v>0</v>
      </c>
      <c r="H7" s="10">
        <v>0</v>
      </c>
      <c r="I7" s="11">
        <v>0</v>
      </c>
      <c r="J7" s="2">
        <f>(I7/$I$15)*100</f>
        <v>0</v>
      </c>
      <c r="K7" s="8">
        <f>(J7/$I$15)*100</f>
        <v>0</v>
      </c>
    </row>
    <row r="8" spans="2:11">
      <c r="B8" s="12">
        <v>96</v>
      </c>
      <c r="C8" s="6">
        <v>12</v>
      </c>
      <c r="D8" s="2">
        <v>50</v>
      </c>
      <c r="E8" s="8">
        <v>50</v>
      </c>
      <c r="F8" s="6">
        <v>13</v>
      </c>
      <c r="G8" s="2">
        <f t="shared" ref="G8:G14" si="0">(F8/$F$15)*100</f>
        <v>61.904761904761905</v>
      </c>
      <c r="H8" s="8">
        <f>G8+H7</f>
        <v>61.904761904761905</v>
      </c>
      <c r="I8" s="11">
        <v>1</v>
      </c>
      <c r="J8" s="2">
        <f>(I8/$I$15)*100</f>
        <v>3.7037037037037033</v>
      </c>
      <c r="K8" s="8">
        <f>J8+K7</f>
        <v>3.7037037037037033</v>
      </c>
    </row>
    <row r="9" spans="2:11">
      <c r="B9" s="12">
        <v>99</v>
      </c>
      <c r="C9" s="6">
        <v>8</v>
      </c>
      <c r="D9" s="2">
        <v>33.333333333333329</v>
      </c>
      <c r="E9" s="8">
        <v>83.333333333333329</v>
      </c>
      <c r="F9" s="6">
        <v>3</v>
      </c>
      <c r="G9" s="2">
        <f t="shared" si="0"/>
        <v>14.285714285714285</v>
      </c>
      <c r="H9" s="8">
        <f t="shared" ref="H9:H14" si="1">G9+H8</f>
        <v>76.19047619047619</v>
      </c>
      <c r="I9" s="11">
        <v>2</v>
      </c>
      <c r="J9" s="2">
        <f t="shared" ref="J9:J14" si="2">(I9/$I$15)*100</f>
        <v>7.4074074074074066</v>
      </c>
      <c r="K9" s="8">
        <f t="shared" ref="K9:K14" si="3">J9+K8</f>
        <v>11.111111111111111</v>
      </c>
    </row>
    <row r="10" spans="2:11">
      <c r="B10" s="12">
        <v>105</v>
      </c>
      <c r="C10" s="6">
        <v>2</v>
      </c>
      <c r="D10" s="2">
        <v>8.3333333333333321</v>
      </c>
      <c r="E10" s="8">
        <v>91.666666666666657</v>
      </c>
      <c r="F10" s="6">
        <v>5</v>
      </c>
      <c r="G10" s="2">
        <f t="shared" si="0"/>
        <v>23.809523809523807</v>
      </c>
      <c r="H10" s="8">
        <f t="shared" si="1"/>
        <v>100</v>
      </c>
      <c r="I10" s="11">
        <v>8</v>
      </c>
      <c r="J10" s="2">
        <f t="shared" si="2"/>
        <v>29.629629629629626</v>
      </c>
      <c r="K10" s="8">
        <f t="shared" si="3"/>
        <v>40.740740740740733</v>
      </c>
    </row>
    <row r="11" spans="2:11">
      <c r="B11" s="12">
        <v>113</v>
      </c>
      <c r="C11" s="6">
        <v>1</v>
      </c>
      <c r="D11" s="2">
        <v>4.1666666666666661</v>
      </c>
      <c r="E11" s="8">
        <v>95.833333333333329</v>
      </c>
      <c r="F11" s="6">
        <v>0</v>
      </c>
      <c r="G11" s="2">
        <f t="shared" si="0"/>
        <v>0</v>
      </c>
      <c r="H11" s="8">
        <f t="shared" si="1"/>
        <v>100</v>
      </c>
      <c r="I11" s="11">
        <v>9</v>
      </c>
      <c r="J11" s="2">
        <f t="shared" si="2"/>
        <v>33.333333333333329</v>
      </c>
      <c r="K11" s="8">
        <f t="shared" si="3"/>
        <v>74.074074074074062</v>
      </c>
    </row>
    <row r="12" spans="2:11">
      <c r="B12" s="12">
        <v>137</v>
      </c>
      <c r="C12" s="6">
        <v>1</v>
      </c>
      <c r="D12" s="2">
        <v>4.1666666666666661</v>
      </c>
      <c r="E12" s="8">
        <v>100</v>
      </c>
      <c r="F12" s="6">
        <v>0</v>
      </c>
      <c r="G12" s="2">
        <f t="shared" si="0"/>
        <v>0</v>
      </c>
      <c r="H12" s="8">
        <f t="shared" si="1"/>
        <v>100</v>
      </c>
      <c r="I12" s="11">
        <v>7</v>
      </c>
      <c r="J12" s="2">
        <f t="shared" si="2"/>
        <v>25.925925925925924</v>
      </c>
      <c r="K12" s="8">
        <f t="shared" si="3"/>
        <v>99.999999999999986</v>
      </c>
    </row>
    <row r="13" spans="2:11">
      <c r="B13" s="12">
        <v>164</v>
      </c>
      <c r="C13" s="6">
        <v>0</v>
      </c>
      <c r="D13" s="2">
        <v>0</v>
      </c>
      <c r="E13" s="8">
        <v>100</v>
      </c>
      <c r="F13" s="6">
        <v>0</v>
      </c>
      <c r="G13" s="2">
        <f t="shared" si="0"/>
        <v>0</v>
      </c>
      <c r="H13" s="8">
        <f t="shared" si="1"/>
        <v>100</v>
      </c>
      <c r="I13" s="11">
        <v>0</v>
      </c>
      <c r="J13" s="2">
        <f t="shared" si="2"/>
        <v>0</v>
      </c>
      <c r="K13" s="8">
        <f t="shared" si="3"/>
        <v>99.999999999999986</v>
      </c>
    </row>
    <row r="14" spans="2:11">
      <c r="B14" s="12">
        <v>194</v>
      </c>
      <c r="C14" s="6">
        <v>0</v>
      </c>
      <c r="D14" s="2">
        <v>0</v>
      </c>
      <c r="E14" s="8">
        <v>100</v>
      </c>
      <c r="F14" s="6">
        <v>0</v>
      </c>
      <c r="G14" s="2">
        <f t="shared" si="0"/>
        <v>0</v>
      </c>
      <c r="H14" s="8">
        <f t="shared" si="1"/>
        <v>100</v>
      </c>
      <c r="I14" s="11">
        <v>0</v>
      </c>
      <c r="J14" s="2">
        <f t="shared" si="2"/>
        <v>0</v>
      </c>
      <c r="K14" s="8">
        <f t="shared" si="3"/>
        <v>99.999999999999986</v>
      </c>
    </row>
    <row r="15" spans="2:11">
      <c r="B15" s="18" t="s">
        <v>9</v>
      </c>
      <c r="C15" s="19">
        <v>24</v>
      </c>
      <c r="D15" s="20"/>
      <c r="E15" s="14"/>
      <c r="F15" s="19">
        <v>21</v>
      </c>
      <c r="G15" s="20"/>
      <c r="H15" s="14"/>
      <c r="I15" s="21">
        <v>27</v>
      </c>
      <c r="J15" s="22"/>
      <c r="K15" s="14"/>
    </row>
    <row r="16" spans="2:11"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2:11"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2:11" ht="21">
      <c r="B18" s="36" t="s">
        <v>2</v>
      </c>
      <c r="C18" s="37"/>
      <c r="D18" s="37"/>
      <c r="E18" s="37"/>
      <c r="F18" s="37"/>
      <c r="G18" s="37"/>
      <c r="H18" s="37"/>
      <c r="I18" s="37"/>
      <c r="J18" s="37"/>
      <c r="K18" s="38"/>
    </row>
    <row r="19" spans="2:11" ht="16" customHeight="1">
      <c r="B19" s="6"/>
      <c r="C19" s="33" t="s">
        <v>1</v>
      </c>
      <c r="D19" s="34"/>
      <c r="E19" s="35"/>
      <c r="F19" s="39" t="s">
        <v>10</v>
      </c>
      <c r="G19" s="40"/>
      <c r="H19" s="41"/>
      <c r="I19" s="39" t="s">
        <v>11</v>
      </c>
      <c r="J19" s="40"/>
      <c r="K19" s="41"/>
    </row>
    <row r="20" spans="2:11">
      <c r="B20" s="28" t="s">
        <v>7</v>
      </c>
      <c r="C20" s="6" t="s">
        <v>8</v>
      </c>
      <c r="D20" s="1" t="s">
        <v>4</v>
      </c>
      <c r="E20" s="7" t="s">
        <v>5</v>
      </c>
      <c r="F20" s="6" t="s">
        <v>8</v>
      </c>
      <c r="G20" s="1" t="s">
        <v>4</v>
      </c>
      <c r="H20" s="7" t="s">
        <v>5</v>
      </c>
      <c r="I20" s="6" t="s">
        <v>8</v>
      </c>
      <c r="J20" s="1" t="s">
        <v>4</v>
      </c>
      <c r="K20" s="7" t="s">
        <v>5</v>
      </c>
    </row>
    <row r="21" spans="2:11">
      <c r="B21" s="16">
        <v>72</v>
      </c>
      <c r="C21" s="6">
        <v>0</v>
      </c>
      <c r="D21" s="2">
        <f>(C21/$C$29)*100</f>
        <v>0</v>
      </c>
      <c r="E21" s="8">
        <f>(D21/$C$29)*100</f>
        <v>0</v>
      </c>
      <c r="F21">
        <v>0</v>
      </c>
      <c r="G21" s="3">
        <v>0</v>
      </c>
      <c r="H21" s="3">
        <v>0</v>
      </c>
      <c r="I21" s="5">
        <v>0</v>
      </c>
      <c r="J21" s="2">
        <f>(I21/$I$29)*100</f>
        <v>0</v>
      </c>
      <c r="K21" s="8">
        <f>(J21/$I$29)*100</f>
        <v>0</v>
      </c>
    </row>
    <row r="22" spans="2:11">
      <c r="B22" s="16">
        <v>96</v>
      </c>
      <c r="C22" s="6">
        <v>6</v>
      </c>
      <c r="D22" s="2">
        <f t="shared" ref="D22:D28" si="4">(C22/$C$29)*100</f>
        <v>20.689655172413794</v>
      </c>
      <c r="E22" s="8">
        <f>D22+E21</f>
        <v>20.689655172413794</v>
      </c>
      <c r="F22" s="6">
        <v>4</v>
      </c>
      <c r="G22" s="2">
        <f t="shared" ref="G22:G28" si="5">(F22/$F$29)*100</f>
        <v>13.793103448275861</v>
      </c>
      <c r="H22" s="8">
        <v>13.8</v>
      </c>
      <c r="I22">
        <v>4</v>
      </c>
      <c r="J22" s="2">
        <f t="shared" ref="J22:J28" si="6">(I22/$I$29)*100</f>
        <v>26.666666666666668</v>
      </c>
      <c r="K22" s="8">
        <f>J22+K21</f>
        <v>26.666666666666668</v>
      </c>
    </row>
    <row r="23" spans="2:11">
      <c r="B23" s="16">
        <v>99</v>
      </c>
      <c r="C23" s="6">
        <v>6</v>
      </c>
      <c r="D23" s="2">
        <f t="shared" si="4"/>
        <v>20.689655172413794</v>
      </c>
      <c r="E23" s="8">
        <f t="shared" ref="E23:E28" si="7">D23+E22</f>
        <v>41.379310344827587</v>
      </c>
      <c r="F23" s="6">
        <v>7</v>
      </c>
      <c r="G23" s="2">
        <f t="shared" si="5"/>
        <v>24.137931034482758</v>
      </c>
      <c r="H23" s="8">
        <f t="shared" ref="H23:H28" si="8">G23+H22</f>
        <v>37.937931034482759</v>
      </c>
      <c r="I23">
        <v>7</v>
      </c>
      <c r="J23" s="2">
        <f t="shared" si="6"/>
        <v>46.666666666666664</v>
      </c>
      <c r="K23" s="8">
        <f t="shared" ref="K23:K28" si="9">J23+K22</f>
        <v>73.333333333333329</v>
      </c>
    </row>
    <row r="24" spans="2:11">
      <c r="B24" s="16">
        <v>105</v>
      </c>
      <c r="C24" s="6">
        <v>7</v>
      </c>
      <c r="D24" s="2">
        <f t="shared" si="4"/>
        <v>24.137931034482758</v>
      </c>
      <c r="E24" s="8">
        <f t="shared" si="7"/>
        <v>65.517241379310349</v>
      </c>
      <c r="F24" s="6">
        <v>5</v>
      </c>
      <c r="G24" s="2">
        <f t="shared" si="5"/>
        <v>17.241379310344829</v>
      </c>
      <c r="H24" s="8">
        <f t="shared" si="8"/>
        <v>55.179310344827584</v>
      </c>
      <c r="I24">
        <v>3</v>
      </c>
      <c r="J24" s="2">
        <f t="shared" si="6"/>
        <v>20</v>
      </c>
      <c r="K24" s="8">
        <f t="shared" si="9"/>
        <v>93.333333333333329</v>
      </c>
    </row>
    <row r="25" spans="2:11">
      <c r="B25" s="16">
        <v>113</v>
      </c>
      <c r="C25" s="6">
        <v>1</v>
      </c>
      <c r="D25" s="2">
        <f t="shared" si="4"/>
        <v>3.4482758620689653</v>
      </c>
      <c r="E25" s="8">
        <f t="shared" si="7"/>
        <v>68.965517241379317</v>
      </c>
      <c r="F25" s="6">
        <v>4</v>
      </c>
      <c r="G25" s="2">
        <f t="shared" si="5"/>
        <v>13.793103448275861</v>
      </c>
      <c r="H25" s="8">
        <f t="shared" si="8"/>
        <v>68.972413793103442</v>
      </c>
      <c r="I25">
        <v>1</v>
      </c>
      <c r="J25" s="2">
        <f t="shared" si="6"/>
        <v>6.666666666666667</v>
      </c>
      <c r="K25" s="8">
        <f t="shared" si="9"/>
        <v>100</v>
      </c>
    </row>
    <row r="26" spans="2:11">
      <c r="B26" s="16">
        <v>137</v>
      </c>
      <c r="C26" s="6">
        <v>9</v>
      </c>
      <c r="D26" s="2">
        <f t="shared" si="4"/>
        <v>31.03448275862069</v>
      </c>
      <c r="E26" s="8">
        <f t="shared" si="7"/>
        <v>100</v>
      </c>
      <c r="F26" s="6">
        <v>9</v>
      </c>
      <c r="G26" s="2">
        <f t="shared" si="5"/>
        <v>31.03448275862069</v>
      </c>
      <c r="H26" s="8">
        <f t="shared" si="8"/>
        <v>100.00689655172414</v>
      </c>
      <c r="I26">
        <v>0</v>
      </c>
      <c r="J26" s="2">
        <f t="shared" si="6"/>
        <v>0</v>
      </c>
      <c r="K26" s="8">
        <f t="shared" si="9"/>
        <v>100</v>
      </c>
    </row>
    <row r="27" spans="2:11">
      <c r="B27" s="16">
        <v>164</v>
      </c>
      <c r="C27" s="6">
        <v>0</v>
      </c>
      <c r="D27" s="2">
        <f t="shared" si="4"/>
        <v>0</v>
      </c>
      <c r="E27" s="8">
        <f t="shared" si="7"/>
        <v>100</v>
      </c>
      <c r="F27" s="6">
        <v>0</v>
      </c>
      <c r="G27" s="2">
        <f t="shared" si="5"/>
        <v>0</v>
      </c>
      <c r="H27" s="8">
        <f t="shared" si="8"/>
        <v>100.00689655172414</v>
      </c>
      <c r="I27">
        <v>0</v>
      </c>
      <c r="J27" s="2">
        <f t="shared" si="6"/>
        <v>0</v>
      </c>
      <c r="K27" s="8">
        <f t="shared" si="9"/>
        <v>100</v>
      </c>
    </row>
    <row r="28" spans="2:11">
      <c r="B28" s="16">
        <v>194</v>
      </c>
      <c r="C28" s="6">
        <v>0</v>
      </c>
      <c r="D28" s="2">
        <f t="shared" si="4"/>
        <v>0</v>
      </c>
      <c r="E28" s="8">
        <f t="shared" si="7"/>
        <v>100</v>
      </c>
      <c r="F28" s="6">
        <v>0</v>
      </c>
      <c r="G28" s="2">
        <f t="shared" si="5"/>
        <v>0</v>
      </c>
      <c r="H28" s="8">
        <f t="shared" si="8"/>
        <v>100.00689655172414</v>
      </c>
      <c r="I28" s="5">
        <v>0</v>
      </c>
      <c r="J28" s="2">
        <f t="shared" si="6"/>
        <v>0</v>
      </c>
      <c r="K28" s="8">
        <f t="shared" si="9"/>
        <v>100</v>
      </c>
    </row>
    <row r="29" spans="2:11">
      <c r="B29" s="19" t="s">
        <v>6</v>
      </c>
      <c r="C29" s="19">
        <v>29</v>
      </c>
      <c r="D29" s="13"/>
      <c r="E29" s="14"/>
      <c r="F29" s="23">
        <v>29</v>
      </c>
      <c r="G29" s="13"/>
      <c r="H29" s="24"/>
      <c r="I29" s="13">
        <v>15</v>
      </c>
      <c r="J29" s="13"/>
      <c r="K29" s="14"/>
    </row>
    <row r="30" spans="2:11"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2:11"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2:11" ht="21">
      <c r="B32" s="42" t="s">
        <v>3</v>
      </c>
      <c r="C32" s="43"/>
      <c r="D32" s="43"/>
      <c r="E32" s="43"/>
      <c r="F32" s="43"/>
      <c r="G32" s="43"/>
      <c r="H32" s="43"/>
      <c r="I32" s="43"/>
      <c r="J32" s="43"/>
      <c r="K32" s="44"/>
    </row>
    <row r="33" spans="2:11" ht="16" customHeight="1">
      <c r="B33" s="31"/>
      <c r="C33" s="45" t="s">
        <v>1</v>
      </c>
      <c r="D33" s="45"/>
      <c r="E33" s="46"/>
      <c r="F33" s="47" t="s">
        <v>10</v>
      </c>
      <c r="G33" s="48"/>
      <c r="H33" s="49"/>
      <c r="I33" s="47" t="s">
        <v>11</v>
      </c>
      <c r="J33" s="48"/>
      <c r="K33" s="49"/>
    </row>
    <row r="34" spans="2:11">
      <c r="B34" s="29" t="s">
        <v>7</v>
      </c>
      <c r="C34" s="1" t="s">
        <v>8</v>
      </c>
      <c r="D34" s="1" t="s">
        <v>4</v>
      </c>
      <c r="E34" s="7" t="s">
        <v>5</v>
      </c>
      <c r="F34" s="6" t="s">
        <v>8</v>
      </c>
      <c r="G34" s="1" t="s">
        <v>4</v>
      </c>
      <c r="H34" s="7" t="s">
        <v>5</v>
      </c>
      <c r="I34" s="6" t="s">
        <v>8</v>
      </c>
      <c r="J34" s="1" t="s">
        <v>4</v>
      </c>
      <c r="K34" s="7" t="s">
        <v>5</v>
      </c>
    </row>
    <row r="35" spans="2:11">
      <c r="B35" s="12">
        <v>72</v>
      </c>
      <c r="C35" s="1">
        <v>0</v>
      </c>
      <c r="D35" s="2">
        <f>(C35/$C$43)*100</f>
        <v>0</v>
      </c>
      <c r="E35" s="8">
        <f>(D35/$C$43)*100</f>
        <v>0</v>
      </c>
      <c r="F35" s="11">
        <v>0</v>
      </c>
      <c r="G35" s="2">
        <f>(F35/$F$43)*100</f>
        <v>0</v>
      </c>
      <c r="H35" s="8">
        <f>(G35/$F$43)*100</f>
        <v>0</v>
      </c>
      <c r="I35" s="11">
        <v>0</v>
      </c>
      <c r="J35" s="2">
        <f>(I35/$I$43)*100</f>
        <v>0</v>
      </c>
      <c r="K35" s="8">
        <v>0</v>
      </c>
    </row>
    <row r="36" spans="2:11">
      <c r="B36" s="12">
        <v>96</v>
      </c>
      <c r="C36" s="1">
        <v>14</v>
      </c>
      <c r="D36" s="2">
        <f t="shared" ref="D36:D42" si="10">(C36/$C$43)*100</f>
        <v>51.851851851851848</v>
      </c>
      <c r="E36" s="8">
        <f>D36+E35</f>
        <v>51.851851851851848</v>
      </c>
      <c r="F36" s="11">
        <v>12</v>
      </c>
      <c r="G36" s="2">
        <f>(F36/$F$43)*100</f>
        <v>92.307692307692307</v>
      </c>
      <c r="H36" s="8">
        <f>G36+H35</f>
        <v>92.307692307692307</v>
      </c>
      <c r="I36" s="11">
        <v>0</v>
      </c>
      <c r="J36" s="2">
        <f t="shared" ref="J36:J42" si="11">(I36/$I$43)*100</f>
        <v>0</v>
      </c>
      <c r="K36" s="8">
        <f>J36+K35</f>
        <v>0</v>
      </c>
    </row>
    <row r="37" spans="2:11">
      <c r="B37" s="12">
        <v>99</v>
      </c>
      <c r="C37" s="1">
        <v>3</v>
      </c>
      <c r="D37" s="2">
        <f t="shared" si="10"/>
        <v>11.111111111111111</v>
      </c>
      <c r="E37" s="8">
        <f t="shared" ref="E37:E42" si="12">D37+E36</f>
        <v>62.962962962962962</v>
      </c>
      <c r="F37" s="11">
        <v>0</v>
      </c>
      <c r="G37" s="2">
        <f t="shared" ref="G37:G42" si="13">(F37/$F$43)*100</f>
        <v>0</v>
      </c>
      <c r="H37" s="8">
        <f t="shared" ref="H37:H42" si="14">G37+H36</f>
        <v>92.307692307692307</v>
      </c>
      <c r="I37" s="11">
        <v>1</v>
      </c>
      <c r="J37" s="2">
        <f t="shared" si="11"/>
        <v>2.9411764705882351</v>
      </c>
      <c r="K37" s="8">
        <f t="shared" ref="K37:K42" si="15">J37+K36</f>
        <v>2.9411764705882351</v>
      </c>
    </row>
    <row r="38" spans="2:11">
      <c r="B38" s="12">
        <v>105</v>
      </c>
      <c r="C38" s="1">
        <v>7</v>
      </c>
      <c r="D38" s="2">
        <f t="shared" si="10"/>
        <v>25.925925925925924</v>
      </c>
      <c r="E38" s="8">
        <f t="shared" si="12"/>
        <v>88.888888888888886</v>
      </c>
      <c r="F38" s="11">
        <v>1</v>
      </c>
      <c r="G38" s="2">
        <f t="shared" si="13"/>
        <v>7.6923076923076925</v>
      </c>
      <c r="H38" s="8">
        <f t="shared" si="14"/>
        <v>100</v>
      </c>
      <c r="I38" s="11">
        <v>5</v>
      </c>
      <c r="J38" s="2">
        <f t="shared" si="11"/>
        <v>14.705882352941178</v>
      </c>
      <c r="K38" s="8">
        <f t="shared" si="15"/>
        <v>17.647058823529413</v>
      </c>
    </row>
    <row r="39" spans="2:11">
      <c r="B39" s="12">
        <v>113</v>
      </c>
      <c r="C39" s="1">
        <v>2</v>
      </c>
      <c r="D39" s="2">
        <f t="shared" si="10"/>
        <v>7.4074074074074066</v>
      </c>
      <c r="E39" s="8">
        <f t="shared" si="12"/>
        <v>96.296296296296291</v>
      </c>
      <c r="F39" s="11">
        <v>0</v>
      </c>
      <c r="G39" s="2">
        <f t="shared" si="13"/>
        <v>0</v>
      </c>
      <c r="H39" s="8">
        <f t="shared" si="14"/>
        <v>100</v>
      </c>
      <c r="I39" s="11">
        <v>6</v>
      </c>
      <c r="J39" s="2">
        <f t="shared" si="11"/>
        <v>17.647058823529413</v>
      </c>
      <c r="K39" s="8">
        <f t="shared" si="15"/>
        <v>35.294117647058826</v>
      </c>
    </row>
    <row r="40" spans="2:11">
      <c r="B40" s="12">
        <v>137</v>
      </c>
      <c r="C40" s="1">
        <v>1</v>
      </c>
      <c r="D40" s="2">
        <f t="shared" si="10"/>
        <v>3.7037037037037033</v>
      </c>
      <c r="E40" s="8">
        <f t="shared" si="12"/>
        <v>100</v>
      </c>
      <c r="F40" s="11">
        <v>0</v>
      </c>
      <c r="G40" s="2">
        <f t="shared" si="13"/>
        <v>0</v>
      </c>
      <c r="H40" s="8">
        <f t="shared" si="14"/>
        <v>100</v>
      </c>
      <c r="I40" s="11">
        <v>19</v>
      </c>
      <c r="J40" s="2">
        <f t="shared" si="11"/>
        <v>55.882352941176471</v>
      </c>
      <c r="K40" s="8">
        <f t="shared" si="15"/>
        <v>91.176470588235304</v>
      </c>
    </row>
    <row r="41" spans="2:11">
      <c r="B41" s="12">
        <v>164</v>
      </c>
      <c r="C41" s="1">
        <v>0</v>
      </c>
      <c r="D41" s="2">
        <f t="shared" si="10"/>
        <v>0</v>
      </c>
      <c r="E41" s="8">
        <f t="shared" si="12"/>
        <v>100</v>
      </c>
      <c r="F41" s="11">
        <v>0</v>
      </c>
      <c r="G41" s="2">
        <f t="shared" si="13"/>
        <v>0</v>
      </c>
      <c r="H41" s="8">
        <f t="shared" si="14"/>
        <v>100</v>
      </c>
      <c r="I41" s="11">
        <v>1</v>
      </c>
      <c r="J41" s="2">
        <f t="shared" si="11"/>
        <v>2.9411764705882351</v>
      </c>
      <c r="K41" s="8">
        <f t="shared" si="15"/>
        <v>94.117647058823536</v>
      </c>
    </row>
    <row r="42" spans="2:11">
      <c r="B42" s="12">
        <v>194</v>
      </c>
      <c r="C42" s="1">
        <v>0</v>
      </c>
      <c r="D42" s="2">
        <f t="shared" si="10"/>
        <v>0</v>
      </c>
      <c r="E42" s="8">
        <f t="shared" si="12"/>
        <v>100</v>
      </c>
      <c r="F42" s="11">
        <v>0</v>
      </c>
      <c r="G42" s="2">
        <f t="shared" si="13"/>
        <v>0</v>
      </c>
      <c r="H42" s="8">
        <f t="shared" si="14"/>
        <v>100</v>
      </c>
      <c r="I42" s="25">
        <v>2</v>
      </c>
      <c r="J42" s="9">
        <f t="shared" si="11"/>
        <v>5.8823529411764701</v>
      </c>
      <c r="K42" s="17">
        <f t="shared" si="15"/>
        <v>100</v>
      </c>
    </row>
    <row r="43" spans="2:11">
      <c r="B43" s="18" t="s">
        <v>6</v>
      </c>
      <c r="C43" s="32">
        <v>27</v>
      </c>
      <c r="D43" s="13"/>
      <c r="E43" s="24"/>
      <c r="F43" s="21">
        <v>13</v>
      </c>
      <c r="G43" s="13"/>
      <c r="H43" s="14"/>
      <c r="I43" s="30">
        <v>34</v>
      </c>
      <c r="J43" s="20"/>
      <c r="K43" s="14"/>
    </row>
    <row r="46" spans="2:11">
      <c r="B46" t="s">
        <v>13</v>
      </c>
    </row>
    <row r="47" spans="2:11">
      <c r="C47" t="s">
        <v>1</v>
      </c>
    </row>
    <row r="48" spans="2:11">
      <c r="B48" s="4" t="s">
        <v>7</v>
      </c>
      <c r="C48" t="s">
        <v>14</v>
      </c>
      <c r="D48" t="s">
        <v>15</v>
      </c>
      <c r="E48" t="s">
        <v>16</v>
      </c>
      <c r="F48" t="s">
        <v>17</v>
      </c>
    </row>
    <row r="49" spans="2:6">
      <c r="B49" s="15">
        <v>72</v>
      </c>
      <c r="C49" s="3">
        <f>E7</f>
        <v>0</v>
      </c>
      <c r="D49" s="3">
        <f>E21</f>
        <v>0</v>
      </c>
      <c r="E49" s="3">
        <f>E35</f>
        <v>0</v>
      </c>
      <c r="F49" s="3">
        <f>AVERAGE(C49:E49)</f>
        <v>0</v>
      </c>
    </row>
    <row r="50" spans="2:6">
      <c r="B50" s="15">
        <v>96</v>
      </c>
      <c r="C50" s="3">
        <f t="shared" ref="C50:C56" si="16">E8</f>
        <v>50</v>
      </c>
      <c r="D50" s="3">
        <f t="shared" ref="D50:D56" si="17">E22</f>
        <v>20.689655172413794</v>
      </c>
      <c r="E50" s="3">
        <f t="shared" ref="E50:E56" si="18">E36</f>
        <v>51.851851851851848</v>
      </c>
      <c r="F50" s="3">
        <f t="shared" ref="F50:F56" si="19">AVERAGE(C50:E50)</f>
        <v>40.847169008088549</v>
      </c>
    </row>
    <row r="51" spans="2:6">
      <c r="B51" s="15">
        <v>99</v>
      </c>
      <c r="C51" s="3">
        <f t="shared" si="16"/>
        <v>83.333333333333329</v>
      </c>
      <c r="D51" s="3">
        <f t="shared" si="17"/>
        <v>41.379310344827587</v>
      </c>
      <c r="E51" s="3">
        <f t="shared" si="18"/>
        <v>62.962962962962962</v>
      </c>
      <c r="F51" s="3">
        <f t="shared" si="19"/>
        <v>62.558535547041288</v>
      </c>
    </row>
    <row r="52" spans="2:6">
      <c r="B52" s="15">
        <v>105</v>
      </c>
      <c r="C52" s="3">
        <f t="shared" si="16"/>
        <v>91.666666666666657</v>
      </c>
      <c r="D52" s="3">
        <f t="shared" si="17"/>
        <v>65.517241379310349</v>
      </c>
      <c r="E52" s="3">
        <f t="shared" si="18"/>
        <v>88.888888888888886</v>
      </c>
      <c r="F52" s="3">
        <f t="shared" si="19"/>
        <v>82.024265644955292</v>
      </c>
    </row>
    <row r="53" spans="2:6">
      <c r="B53" s="15">
        <v>113</v>
      </c>
      <c r="C53" s="3">
        <f t="shared" si="16"/>
        <v>95.833333333333329</v>
      </c>
      <c r="D53" s="3">
        <f t="shared" si="17"/>
        <v>68.965517241379317</v>
      </c>
      <c r="E53" s="3">
        <f t="shared" si="18"/>
        <v>96.296296296296291</v>
      </c>
      <c r="F53" s="3">
        <f t="shared" si="19"/>
        <v>87.031715623669641</v>
      </c>
    </row>
    <row r="54" spans="2:6">
      <c r="B54" s="15">
        <v>137</v>
      </c>
      <c r="C54" s="3">
        <f t="shared" si="16"/>
        <v>100</v>
      </c>
      <c r="D54" s="3">
        <f t="shared" si="17"/>
        <v>100</v>
      </c>
      <c r="E54" s="3">
        <f t="shared" si="18"/>
        <v>100</v>
      </c>
      <c r="F54" s="3">
        <f t="shared" si="19"/>
        <v>100</v>
      </c>
    </row>
    <row r="55" spans="2:6">
      <c r="B55" s="15">
        <v>164</v>
      </c>
      <c r="C55" s="3">
        <f t="shared" si="16"/>
        <v>100</v>
      </c>
      <c r="D55" s="3">
        <f t="shared" si="17"/>
        <v>100</v>
      </c>
      <c r="E55" s="3">
        <f t="shared" si="18"/>
        <v>100</v>
      </c>
      <c r="F55" s="3">
        <f t="shared" si="19"/>
        <v>100</v>
      </c>
    </row>
    <row r="56" spans="2:6">
      <c r="B56" s="15">
        <v>194</v>
      </c>
      <c r="C56" s="3">
        <f t="shared" si="16"/>
        <v>100</v>
      </c>
      <c r="D56" s="3">
        <f t="shared" si="17"/>
        <v>100</v>
      </c>
      <c r="E56" s="3">
        <f t="shared" si="18"/>
        <v>100</v>
      </c>
      <c r="F56" s="3">
        <f t="shared" si="19"/>
        <v>100</v>
      </c>
    </row>
    <row r="57" spans="2:6">
      <c r="B57" s="1"/>
    </row>
    <row r="58" spans="2:6">
      <c r="C58" t="s">
        <v>18</v>
      </c>
    </row>
    <row r="59" spans="2:6">
      <c r="B59" s="4" t="s">
        <v>7</v>
      </c>
      <c r="C59" t="s">
        <v>14</v>
      </c>
      <c r="D59" t="s">
        <v>15</v>
      </c>
      <c r="E59" t="s">
        <v>16</v>
      </c>
      <c r="F59" t="s">
        <v>17</v>
      </c>
    </row>
    <row r="60" spans="2:6">
      <c r="B60" s="15">
        <v>72</v>
      </c>
      <c r="C60" s="3">
        <f>H7</f>
        <v>0</v>
      </c>
      <c r="D60" s="3">
        <f>H21</f>
        <v>0</v>
      </c>
      <c r="E60" s="3">
        <f>H35</f>
        <v>0</v>
      </c>
      <c r="F60" s="3">
        <f>AVERAGE(C60:E60)</f>
        <v>0</v>
      </c>
    </row>
    <row r="61" spans="2:6">
      <c r="B61" s="15">
        <v>96</v>
      </c>
      <c r="C61" s="3">
        <f t="shared" ref="C61:C67" si="20">H8</f>
        <v>61.904761904761905</v>
      </c>
      <c r="D61" s="3">
        <f t="shared" ref="D61:D67" si="21">H22</f>
        <v>13.8</v>
      </c>
      <c r="E61" s="3">
        <f t="shared" ref="E61:E67" si="22">H36</f>
        <v>92.307692307692307</v>
      </c>
      <c r="F61" s="3">
        <f t="shared" ref="F61:F67" si="23">AVERAGE(C61:E61)</f>
        <v>56.004151404151401</v>
      </c>
    </row>
    <row r="62" spans="2:6">
      <c r="B62" s="15">
        <v>99</v>
      </c>
      <c r="C62" s="3">
        <f t="shared" si="20"/>
        <v>76.19047619047619</v>
      </c>
      <c r="D62" s="3">
        <f t="shared" si="21"/>
        <v>37.937931034482759</v>
      </c>
      <c r="E62" s="3">
        <f t="shared" si="22"/>
        <v>92.307692307692307</v>
      </c>
      <c r="F62" s="3">
        <f t="shared" si="23"/>
        <v>68.812033177550418</v>
      </c>
    </row>
    <row r="63" spans="2:6">
      <c r="B63" s="15">
        <v>105</v>
      </c>
      <c r="C63" s="3">
        <f t="shared" si="20"/>
        <v>100</v>
      </c>
      <c r="D63" s="3">
        <f t="shared" si="21"/>
        <v>55.179310344827584</v>
      </c>
      <c r="E63" s="3">
        <f t="shared" si="22"/>
        <v>100</v>
      </c>
      <c r="F63" s="3">
        <f t="shared" si="23"/>
        <v>85.059770114942523</v>
      </c>
    </row>
    <row r="64" spans="2:6">
      <c r="B64" s="15">
        <v>113</v>
      </c>
      <c r="C64" s="3">
        <f t="shared" si="20"/>
        <v>100</v>
      </c>
      <c r="D64" s="3">
        <f t="shared" si="21"/>
        <v>68.972413793103442</v>
      </c>
      <c r="E64" s="3">
        <f t="shared" si="22"/>
        <v>100</v>
      </c>
      <c r="F64" s="3">
        <f t="shared" si="23"/>
        <v>89.657471264367814</v>
      </c>
    </row>
    <row r="65" spans="2:7">
      <c r="B65" s="15">
        <v>137</v>
      </c>
      <c r="C65" s="3">
        <f t="shared" si="20"/>
        <v>100</v>
      </c>
      <c r="D65" s="3">
        <f t="shared" si="21"/>
        <v>100.00689655172414</v>
      </c>
      <c r="E65" s="3">
        <f t="shared" si="22"/>
        <v>100</v>
      </c>
      <c r="F65" s="3">
        <f t="shared" si="23"/>
        <v>100.00229885057472</v>
      </c>
    </row>
    <row r="66" spans="2:7">
      <c r="B66" s="15">
        <v>164</v>
      </c>
      <c r="C66" s="3">
        <f t="shared" si="20"/>
        <v>100</v>
      </c>
      <c r="D66" s="3">
        <f t="shared" si="21"/>
        <v>100.00689655172414</v>
      </c>
      <c r="E66" s="3">
        <f t="shared" si="22"/>
        <v>100</v>
      </c>
      <c r="F66" s="3">
        <f t="shared" si="23"/>
        <v>100.00229885057472</v>
      </c>
    </row>
    <row r="67" spans="2:7">
      <c r="B67" s="15">
        <v>194</v>
      </c>
      <c r="C67" s="3">
        <f t="shared" si="20"/>
        <v>100</v>
      </c>
      <c r="D67" s="3">
        <f t="shared" si="21"/>
        <v>100.00689655172414</v>
      </c>
      <c r="E67" s="3">
        <f t="shared" si="22"/>
        <v>100</v>
      </c>
      <c r="F67" s="3">
        <f t="shared" si="23"/>
        <v>100.00229885057472</v>
      </c>
    </row>
    <row r="69" spans="2:7">
      <c r="C69" t="s">
        <v>19</v>
      </c>
    </row>
    <row r="70" spans="2:7">
      <c r="B70" s="4" t="s">
        <v>7</v>
      </c>
      <c r="C70" t="s">
        <v>14</v>
      </c>
      <c r="D70" t="s">
        <v>15</v>
      </c>
      <c r="E70" t="s">
        <v>16</v>
      </c>
      <c r="F70" t="s">
        <v>17</v>
      </c>
    </row>
    <row r="71" spans="2:7">
      <c r="B71" s="15">
        <v>72</v>
      </c>
      <c r="C71" s="3">
        <f>K7</f>
        <v>0</v>
      </c>
      <c r="D71" s="3">
        <f>K21</f>
        <v>0</v>
      </c>
      <c r="E71" s="3">
        <f>K35</f>
        <v>0</v>
      </c>
      <c r="F71" s="3">
        <f>AVERAGE(C71:E71)</f>
        <v>0</v>
      </c>
      <c r="G71" s="3"/>
    </row>
    <row r="72" spans="2:7">
      <c r="B72" s="15">
        <v>96</v>
      </c>
      <c r="C72" s="3">
        <f t="shared" ref="C72:C78" si="24">K8</f>
        <v>3.7037037037037033</v>
      </c>
      <c r="D72" s="3">
        <f t="shared" ref="D72:D78" si="25">K22</f>
        <v>26.666666666666668</v>
      </c>
      <c r="E72" s="3">
        <f t="shared" ref="E72:E78" si="26">K36</f>
        <v>0</v>
      </c>
      <c r="F72" s="3">
        <f t="shared" ref="F72:F78" si="27">AVERAGE(C72:E72)</f>
        <v>10.123456790123457</v>
      </c>
    </row>
    <row r="73" spans="2:7">
      <c r="B73" s="15">
        <v>99</v>
      </c>
      <c r="C73" s="3">
        <f t="shared" si="24"/>
        <v>11.111111111111111</v>
      </c>
      <c r="D73" s="3">
        <f t="shared" si="25"/>
        <v>73.333333333333329</v>
      </c>
      <c r="E73" s="3">
        <f t="shared" si="26"/>
        <v>2.9411764705882351</v>
      </c>
      <c r="F73" s="3">
        <f t="shared" si="27"/>
        <v>29.12854030501089</v>
      </c>
    </row>
    <row r="74" spans="2:7">
      <c r="B74" s="15">
        <v>105</v>
      </c>
      <c r="C74" s="3">
        <f t="shared" si="24"/>
        <v>40.740740740740733</v>
      </c>
      <c r="D74" s="3">
        <f t="shared" si="25"/>
        <v>93.333333333333329</v>
      </c>
      <c r="E74" s="3">
        <f t="shared" si="26"/>
        <v>17.647058823529413</v>
      </c>
      <c r="F74" s="3">
        <f t="shared" si="27"/>
        <v>50.573710965867832</v>
      </c>
    </row>
    <row r="75" spans="2:7">
      <c r="B75" s="15">
        <v>113</v>
      </c>
      <c r="C75" s="3">
        <f t="shared" si="24"/>
        <v>74.074074074074062</v>
      </c>
      <c r="D75" s="3">
        <f t="shared" si="25"/>
        <v>100</v>
      </c>
      <c r="E75" s="3">
        <f t="shared" si="26"/>
        <v>35.294117647058826</v>
      </c>
      <c r="F75" s="3">
        <f t="shared" si="27"/>
        <v>69.789397240377639</v>
      </c>
    </row>
    <row r="76" spans="2:7">
      <c r="B76" s="15">
        <v>137</v>
      </c>
      <c r="C76" s="3">
        <f t="shared" si="24"/>
        <v>99.999999999999986</v>
      </c>
      <c r="D76" s="3">
        <f t="shared" si="25"/>
        <v>100</v>
      </c>
      <c r="E76" s="3">
        <f t="shared" si="26"/>
        <v>91.176470588235304</v>
      </c>
      <c r="F76" s="3">
        <f t="shared" si="27"/>
        <v>97.058823529411768</v>
      </c>
    </row>
    <row r="77" spans="2:7">
      <c r="B77" s="15">
        <v>164</v>
      </c>
      <c r="C77" s="3">
        <f t="shared" si="24"/>
        <v>99.999999999999986</v>
      </c>
      <c r="D77" s="3">
        <f t="shared" si="25"/>
        <v>100</v>
      </c>
      <c r="E77" s="3">
        <f t="shared" si="26"/>
        <v>94.117647058823536</v>
      </c>
      <c r="F77" s="3">
        <f t="shared" si="27"/>
        <v>98.039215686274517</v>
      </c>
    </row>
    <row r="78" spans="2:7">
      <c r="B78" s="15">
        <v>194</v>
      </c>
      <c r="C78" s="3">
        <f t="shared" si="24"/>
        <v>99.999999999999986</v>
      </c>
      <c r="D78" s="3">
        <f t="shared" si="25"/>
        <v>100</v>
      </c>
      <c r="E78" s="3">
        <f t="shared" si="26"/>
        <v>100</v>
      </c>
      <c r="F78" s="3">
        <f t="shared" si="27"/>
        <v>100</v>
      </c>
    </row>
    <row r="80" spans="2:7">
      <c r="B80" t="s">
        <v>20</v>
      </c>
    </row>
    <row r="82" spans="2:5">
      <c r="B82" s="4" t="s">
        <v>7</v>
      </c>
      <c r="C82" t="s">
        <v>1</v>
      </c>
      <c r="D82" t="s">
        <v>18</v>
      </c>
      <c r="E82" t="s">
        <v>19</v>
      </c>
    </row>
    <row r="83" spans="2:5">
      <c r="B83" s="15">
        <v>72</v>
      </c>
      <c r="C83" s="3">
        <f>F49</f>
        <v>0</v>
      </c>
      <c r="D83" s="3">
        <f>F60</f>
        <v>0</v>
      </c>
      <c r="E83" s="3">
        <f>F71</f>
        <v>0</v>
      </c>
    </row>
    <row r="84" spans="2:5">
      <c r="B84" s="15">
        <v>96</v>
      </c>
      <c r="C84" s="3">
        <f t="shared" ref="C84:C90" si="28">F50</f>
        <v>40.847169008088549</v>
      </c>
      <c r="D84" s="3">
        <f t="shared" ref="D84:D90" si="29">F61</f>
        <v>56.004151404151401</v>
      </c>
      <c r="E84" s="3">
        <f t="shared" ref="E84:E90" si="30">F72</f>
        <v>10.123456790123457</v>
      </c>
    </row>
    <row r="85" spans="2:5">
      <c r="B85" s="15">
        <v>99</v>
      </c>
      <c r="C85" s="3">
        <f t="shared" si="28"/>
        <v>62.558535547041288</v>
      </c>
      <c r="D85" s="3">
        <f t="shared" si="29"/>
        <v>68.812033177550418</v>
      </c>
      <c r="E85" s="3">
        <f t="shared" si="30"/>
        <v>29.12854030501089</v>
      </c>
    </row>
    <row r="86" spans="2:5">
      <c r="B86" s="15">
        <v>105</v>
      </c>
      <c r="C86" s="3">
        <f t="shared" si="28"/>
        <v>82.024265644955292</v>
      </c>
      <c r="D86" s="3">
        <f t="shared" si="29"/>
        <v>85.059770114942523</v>
      </c>
      <c r="E86" s="3">
        <f t="shared" si="30"/>
        <v>50.573710965867832</v>
      </c>
    </row>
    <row r="87" spans="2:5">
      <c r="B87" s="15">
        <v>113</v>
      </c>
      <c r="C87" s="3">
        <f t="shared" si="28"/>
        <v>87.031715623669641</v>
      </c>
      <c r="D87" s="3">
        <f t="shared" si="29"/>
        <v>89.657471264367814</v>
      </c>
      <c r="E87" s="3">
        <f t="shared" si="30"/>
        <v>69.789397240377639</v>
      </c>
    </row>
    <row r="88" spans="2:5">
      <c r="B88" s="15">
        <v>137</v>
      </c>
      <c r="C88" s="3">
        <f t="shared" si="28"/>
        <v>100</v>
      </c>
      <c r="D88" s="3">
        <f t="shared" si="29"/>
        <v>100.00229885057472</v>
      </c>
      <c r="E88" s="3">
        <f t="shared" si="30"/>
        <v>97.058823529411768</v>
      </c>
    </row>
    <row r="89" spans="2:5">
      <c r="B89" s="15">
        <v>164</v>
      </c>
      <c r="C89" s="3">
        <f t="shared" si="28"/>
        <v>100</v>
      </c>
      <c r="D89" s="3">
        <f t="shared" si="29"/>
        <v>100.00229885057472</v>
      </c>
      <c r="E89" s="3">
        <f t="shared" si="30"/>
        <v>98.039215686274517</v>
      </c>
    </row>
    <row r="90" spans="2:5">
      <c r="B90" s="15">
        <v>194</v>
      </c>
      <c r="C90" s="3">
        <f t="shared" si="28"/>
        <v>100</v>
      </c>
      <c r="D90" s="3">
        <f t="shared" si="29"/>
        <v>100.00229885057472</v>
      </c>
      <c r="E90" s="3">
        <f t="shared" si="30"/>
        <v>100</v>
      </c>
    </row>
  </sheetData>
  <mergeCells count="12">
    <mergeCell ref="F19:H19"/>
    <mergeCell ref="I19:K19"/>
    <mergeCell ref="B32:K32"/>
    <mergeCell ref="C33:E33"/>
    <mergeCell ref="F33:H33"/>
    <mergeCell ref="I33:K33"/>
    <mergeCell ref="C19:E19"/>
    <mergeCell ref="C5:E5"/>
    <mergeCell ref="B4:K4"/>
    <mergeCell ref="F5:H5"/>
    <mergeCell ref="I5:K5"/>
    <mergeCell ref="B18:K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2018-12-01T14:50:05Z</dcterms:created>
  <dcterms:modified xsi:type="dcterms:W3CDTF">2018-12-02T10:37:59Z</dcterms:modified>
</cp:coreProperties>
</file>