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yan\Desktop\Baldridge,  Freigang, Peterson, Rapoport, 2018\"/>
    </mc:Choice>
  </mc:AlternateContent>
  <xr:revisionPtr revIDLastSave="0" documentId="13_ncr:1_{CBEED088-8CD2-4EED-AB83-72576E0ED86A}" xr6:coauthVersionLast="45" xr6:coauthVersionMax="45" xr10:uidLastSave="{00000000-0000-0000-0000-000000000000}"/>
  <bookViews>
    <workbookView xWindow="735" yWindow="735" windowWidth="18000" windowHeight="9398" xr2:uid="{0CE5359A-FA42-4585-A775-0A4F448B6F4B}"/>
  </bookViews>
  <sheets>
    <sheet name="Hrd1" sheetId="5" r:id="rId1"/>
    <sheet name="Hrd3" sheetId="2" r:id="rId2"/>
    <sheet name="Usa1" sheetId="3" r:id="rId3"/>
    <sheet name="CPY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8" i="4" l="1"/>
  <c r="M28" i="4"/>
  <c r="L28" i="4"/>
  <c r="N27" i="4"/>
  <c r="M27" i="4"/>
  <c r="O27" i="4" s="1"/>
  <c r="L27" i="4"/>
  <c r="O26" i="4"/>
  <c r="P26" i="4" s="1"/>
  <c r="N26" i="4"/>
  <c r="M26" i="4"/>
  <c r="L26" i="4"/>
  <c r="N25" i="4"/>
  <c r="M25" i="4"/>
  <c r="O25" i="4" s="1"/>
  <c r="P25" i="4" s="1"/>
  <c r="L25" i="4"/>
  <c r="N24" i="4"/>
  <c r="M24" i="4"/>
  <c r="O24" i="4" s="1"/>
  <c r="L24" i="4"/>
  <c r="N23" i="4"/>
  <c r="M23" i="4"/>
  <c r="O23" i="4" s="1"/>
  <c r="P23" i="4" s="1"/>
  <c r="L23" i="4"/>
  <c r="N22" i="4"/>
  <c r="M22" i="4"/>
  <c r="O22" i="4" s="1"/>
  <c r="L22" i="4"/>
  <c r="N21" i="4"/>
  <c r="M21" i="4"/>
  <c r="O21" i="4" s="1"/>
  <c r="L21" i="4"/>
  <c r="N20" i="4"/>
  <c r="M20" i="4"/>
  <c r="L20" i="4"/>
  <c r="N19" i="4"/>
  <c r="M19" i="4"/>
  <c r="L19" i="4"/>
  <c r="O18" i="4"/>
  <c r="N18" i="4"/>
  <c r="M18" i="4"/>
  <c r="L18" i="4"/>
  <c r="P18" i="4" s="1"/>
  <c r="N17" i="4"/>
  <c r="M17" i="4"/>
  <c r="L17" i="4"/>
  <c r="N16" i="4"/>
  <c r="M16" i="4"/>
  <c r="O16" i="4" s="1"/>
  <c r="P16" i="4" s="1"/>
  <c r="L16" i="4"/>
  <c r="N15" i="4"/>
  <c r="M15" i="4"/>
  <c r="O15" i="4" s="1"/>
  <c r="P15" i="4" s="1"/>
  <c r="L15" i="4"/>
  <c r="N14" i="4"/>
  <c r="M14" i="4"/>
  <c r="O14" i="4" s="1"/>
  <c r="L14" i="4"/>
  <c r="N13" i="4"/>
  <c r="M13" i="4"/>
  <c r="O13" i="4" s="1"/>
  <c r="L13" i="4"/>
  <c r="N12" i="4"/>
  <c r="M12" i="4"/>
  <c r="L12" i="4"/>
  <c r="N11" i="4"/>
  <c r="M11" i="4"/>
  <c r="L11" i="4"/>
  <c r="N10" i="4"/>
  <c r="O10" i="4" s="1"/>
  <c r="P10" i="4" s="1"/>
  <c r="M10" i="4"/>
  <c r="L10" i="4"/>
  <c r="N9" i="4"/>
  <c r="M9" i="4"/>
  <c r="O9" i="4" s="1"/>
  <c r="L9" i="4"/>
  <c r="N8" i="4"/>
  <c r="M8" i="4"/>
  <c r="L8" i="4"/>
  <c r="N7" i="4"/>
  <c r="M7" i="4"/>
  <c r="O7" i="4" s="1"/>
  <c r="P7" i="4" s="1"/>
  <c r="L7" i="4"/>
  <c r="O6" i="4"/>
  <c r="N6" i="4"/>
  <c r="M6" i="4"/>
  <c r="L6" i="4"/>
  <c r="N5" i="4"/>
  <c r="M5" i="4"/>
  <c r="O5" i="4" s="1"/>
  <c r="L5" i="4"/>
  <c r="N28" i="3"/>
  <c r="M28" i="3"/>
  <c r="O28" i="3" s="1"/>
  <c r="L28" i="3"/>
  <c r="N27" i="3"/>
  <c r="M27" i="3"/>
  <c r="L27" i="3"/>
  <c r="N26" i="3"/>
  <c r="M26" i="3"/>
  <c r="O26" i="3" s="1"/>
  <c r="L26" i="3"/>
  <c r="N25" i="3"/>
  <c r="M25" i="3"/>
  <c r="O25" i="3" s="1"/>
  <c r="L25" i="3"/>
  <c r="N24" i="3"/>
  <c r="M24" i="3"/>
  <c r="L24" i="3"/>
  <c r="N23" i="3"/>
  <c r="M23" i="3"/>
  <c r="O23" i="3" s="1"/>
  <c r="L23" i="3"/>
  <c r="N22" i="3"/>
  <c r="M22" i="3"/>
  <c r="O22" i="3" s="1"/>
  <c r="P22" i="3" s="1"/>
  <c r="L22" i="3"/>
  <c r="N21" i="3"/>
  <c r="M21" i="3"/>
  <c r="O21" i="3" s="1"/>
  <c r="L21" i="3"/>
  <c r="P21" i="3" s="1"/>
  <c r="N20" i="3"/>
  <c r="M20" i="3"/>
  <c r="O20" i="3" s="1"/>
  <c r="L20" i="3"/>
  <c r="N19" i="3"/>
  <c r="O19" i="3" s="1"/>
  <c r="P19" i="3" s="1"/>
  <c r="M19" i="3"/>
  <c r="L19" i="3"/>
  <c r="N18" i="3"/>
  <c r="M18" i="3"/>
  <c r="O18" i="3" s="1"/>
  <c r="L18" i="3"/>
  <c r="P18" i="3" s="1"/>
  <c r="N17" i="3"/>
  <c r="M17" i="3"/>
  <c r="O17" i="3" s="1"/>
  <c r="L17" i="3"/>
  <c r="N16" i="3"/>
  <c r="M16" i="3"/>
  <c r="L16" i="3"/>
  <c r="N15" i="3"/>
  <c r="M15" i="3"/>
  <c r="O15" i="3" s="1"/>
  <c r="L15" i="3"/>
  <c r="N14" i="3"/>
  <c r="O14" i="3" s="1"/>
  <c r="P14" i="3" s="1"/>
  <c r="M14" i="3"/>
  <c r="L14" i="3"/>
  <c r="N13" i="3"/>
  <c r="M13" i="3"/>
  <c r="O13" i="3" s="1"/>
  <c r="L13" i="3"/>
  <c r="P13" i="3" s="1"/>
  <c r="N12" i="3"/>
  <c r="M12" i="3"/>
  <c r="O12" i="3" s="1"/>
  <c r="L12" i="3"/>
  <c r="P12" i="3" s="1"/>
  <c r="N11" i="3"/>
  <c r="O11" i="3" s="1"/>
  <c r="P11" i="3" s="1"/>
  <c r="M11" i="3"/>
  <c r="L11" i="3"/>
  <c r="N10" i="3"/>
  <c r="M10" i="3"/>
  <c r="O10" i="3" s="1"/>
  <c r="L10" i="3"/>
  <c r="N9" i="3"/>
  <c r="M9" i="3"/>
  <c r="O9" i="3" s="1"/>
  <c r="P9" i="3" s="1"/>
  <c r="L9" i="3"/>
  <c r="N8" i="3"/>
  <c r="M8" i="3"/>
  <c r="O8" i="3" s="1"/>
  <c r="L8" i="3"/>
  <c r="N7" i="3"/>
  <c r="M7" i="3"/>
  <c r="O7" i="3" s="1"/>
  <c r="L7" i="3"/>
  <c r="P7" i="3" s="1"/>
  <c r="O6" i="3"/>
  <c r="P6" i="3" s="1"/>
  <c r="N6" i="3"/>
  <c r="M6" i="3"/>
  <c r="L6" i="3"/>
  <c r="N5" i="3"/>
  <c r="M5" i="3"/>
  <c r="O5" i="3" s="1"/>
  <c r="L5" i="3"/>
  <c r="N28" i="2"/>
  <c r="M28" i="2"/>
  <c r="O28" i="2" s="1"/>
  <c r="L28" i="2"/>
  <c r="N27" i="2"/>
  <c r="O27" i="2" s="1"/>
  <c r="P27" i="2" s="1"/>
  <c r="M27" i="2"/>
  <c r="L27" i="2"/>
  <c r="N26" i="2"/>
  <c r="M26" i="2"/>
  <c r="L26" i="2"/>
  <c r="N25" i="2"/>
  <c r="M25" i="2"/>
  <c r="O25" i="2" s="1"/>
  <c r="L25" i="2"/>
  <c r="N24" i="2"/>
  <c r="M24" i="2"/>
  <c r="L24" i="2"/>
  <c r="N23" i="2"/>
  <c r="M23" i="2"/>
  <c r="O23" i="2" s="1"/>
  <c r="L23" i="2"/>
  <c r="P23" i="2" s="1"/>
  <c r="N22" i="2"/>
  <c r="O22" i="2" s="1"/>
  <c r="P22" i="2" s="1"/>
  <c r="M22" i="2"/>
  <c r="L22" i="2"/>
  <c r="N21" i="2"/>
  <c r="M21" i="2"/>
  <c r="L21" i="2"/>
  <c r="N20" i="2"/>
  <c r="M20" i="2"/>
  <c r="O20" i="2" s="1"/>
  <c r="L20" i="2"/>
  <c r="P20" i="2" s="1"/>
  <c r="N19" i="2"/>
  <c r="O19" i="2" s="1"/>
  <c r="P19" i="2" s="1"/>
  <c r="M19" i="2"/>
  <c r="L19" i="2"/>
  <c r="N18" i="2"/>
  <c r="M18" i="2"/>
  <c r="O18" i="2" s="1"/>
  <c r="L18" i="2"/>
  <c r="P18" i="2" s="1"/>
  <c r="N17" i="2"/>
  <c r="M17" i="2"/>
  <c r="O17" i="2" s="1"/>
  <c r="P17" i="2" s="1"/>
  <c r="L17" i="2"/>
  <c r="N16" i="2"/>
  <c r="M16" i="2"/>
  <c r="O16" i="2" s="1"/>
  <c r="P16" i="2" s="1"/>
  <c r="L16" i="2"/>
  <c r="N15" i="2"/>
  <c r="M15" i="2"/>
  <c r="O15" i="2" s="1"/>
  <c r="L15" i="2"/>
  <c r="O14" i="2"/>
  <c r="P14" i="2" s="1"/>
  <c r="N14" i="2"/>
  <c r="M14" i="2"/>
  <c r="L14" i="2"/>
  <c r="N13" i="2"/>
  <c r="M13" i="2"/>
  <c r="O13" i="2" s="1"/>
  <c r="L13" i="2"/>
  <c r="P13" i="2" s="1"/>
  <c r="N12" i="2"/>
  <c r="M12" i="2"/>
  <c r="O12" i="2" s="1"/>
  <c r="L12" i="2"/>
  <c r="N11" i="2"/>
  <c r="M11" i="2"/>
  <c r="L11" i="2"/>
  <c r="N10" i="2"/>
  <c r="M10" i="2"/>
  <c r="O10" i="2" s="1"/>
  <c r="L10" i="2"/>
  <c r="N9" i="2"/>
  <c r="M9" i="2"/>
  <c r="L9" i="2"/>
  <c r="N8" i="2"/>
  <c r="M8" i="2"/>
  <c r="L8" i="2"/>
  <c r="N7" i="2"/>
  <c r="M7" i="2"/>
  <c r="O7" i="2" s="1"/>
  <c r="L7" i="2"/>
  <c r="P7" i="2" s="1"/>
  <c r="O6" i="2"/>
  <c r="P6" i="2" s="1"/>
  <c r="N6" i="2"/>
  <c r="M6" i="2"/>
  <c r="L6" i="2"/>
  <c r="N5" i="2"/>
  <c r="M5" i="2"/>
  <c r="O5" i="2" s="1"/>
  <c r="L5" i="2"/>
  <c r="M6" i="5"/>
  <c r="O6" i="5" s="1"/>
  <c r="N6" i="5"/>
  <c r="M7" i="5"/>
  <c r="O7" i="5" s="1"/>
  <c r="N7" i="5"/>
  <c r="M8" i="5"/>
  <c r="O8" i="5" s="1"/>
  <c r="N8" i="5"/>
  <c r="M9" i="5"/>
  <c r="O9" i="5" s="1"/>
  <c r="N9" i="5"/>
  <c r="M10" i="5"/>
  <c r="O10" i="5" s="1"/>
  <c r="N10" i="5"/>
  <c r="M11" i="5"/>
  <c r="O11" i="5" s="1"/>
  <c r="N11" i="5"/>
  <c r="M12" i="5"/>
  <c r="O12" i="5" s="1"/>
  <c r="N12" i="5"/>
  <c r="M13" i="5"/>
  <c r="N13" i="5"/>
  <c r="M14" i="5"/>
  <c r="O14" i="5" s="1"/>
  <c r="N14" i="5"/>
  <c r="M15" i="5"/>
  <c r="O15" i="5" s="1"/>
  <c r="N15" i="5"/>
  <c r="M16" i="5"/>
  <c r="O16" i="5" s="1"/>
  <c r="N16" i="5"/>
  <c r="M17" i="5"/>
  <c r="O17" i="5" s="1"/>
  <c r="N17" i="5"/>
  <c r="M18" i="5"/>
  <c r="O18" i="5" s="1"/>
  <c r="N18" i="5"/>
  <c r="M19" i="5"/>
  <c r="O19" i="5" s="1"/>
  <c r="N19" i="5"/>
  <c r="M20" i="5"/>
  <c r="O20" i="5" s="1"/>
  <c r="N20" i="5"/>
  <c r="M21" i="5"/>
  <c r="N21" i="5"/>
  <c r="M22" i="5"/>
  <c r="O22" i="5" s="1"/>
  <c r="N22" i="5"/>
  <c r="M23" i="5"/>
  <c r="N23" i="5"/>
  <c r="M24" i="5"/>
  <c r="O24" i="5" s="1"/>
  <c r="N24" i="5"/>
  <c r="M25" i="5"/>
  <c r="O25" i="5" s="1"/>
  <c r="N25" i="5"/>
  <c r="M26" i="5"/>
  <c r="O26" i="5" s="1"/>
  <c r="N26" i="5"/>
  <c r="M27" i="5"/>
  <c r="O27" i="5" s="1"/>
  <c r="N27" i="5"/>
  <c r="M28" i="5"/>
  <c r="O28" i="5" s="1"/>
  <c r="N28" i="5"/>
  <c r="N5" i="5"/>
  <c r="M5" i="5"/>
  <c r="L6" i="5"/>
  <c r="P6" i="5" s="1"/>
  <c r="L7" i="5"/>
  <c r="L8" i="5"/>
  <c r="L9" i="5"/>
  <c r="L10" i="5"/>
  <c r="L11" i="5"/>
  <c r="L12" i="5"/>
  <c r="L13" i="5"/>
  <c r="L14" i="5"/>
  <c r="P14" i="5" s="1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5" i="5"/>
  <c r="P22" i="5" l="1"/>
  <c r="O23" i="5"/>
  <c r="O8" i="2"/>
  <c r="P8" i="2" s="1"/>
  <c r="O21" i="2"/>
  <c r="O26" i="2"/>
  <c r="P25" i="2"/>
  <c r="O11" i="2"/>
  <c r="P11" i="2" s="1"/>
  <c r="O24" i="2"/>
  <c r="P24" i="2" s="1"/>
  <c r="O9" i="2"/>
  <c r="P9" i="2" s="1"/>
  <c r="P12" i="2"/>
  <c r="P25" i="3"/>
  <c r="O27" i="3"/>
  <c r="P27" i="3" s="1"/>
  <c r="P23" i="3"/>
  <c r="P8" i="3"/>
  <c r="P17" i="3"/>
  <c r="O16" i="3"/>
  <c r="P16" i="3" s="1"/>
  <c r="O24" i="3"/>
  <c r="P24" i="3" s="1"/>
  <c r="P9" i="4"/>
  <c r="P5" i="4"/>
  <c r="O11" i="4"/>
  <c r="P14" i="4"/>
  <c r="O20" i="4"/>
  <c r="P20" i="4" s="1"/>
  <c r="P27" i="4"/>
  <c r="P21" i="4"/>
  <c r="O12" i="4"/>
  <c r="P12" i="4" s="1"/>
  <c r="P6" i="4"/>
  <c r="O8" i="4"/>
  <c r="P8" i="4" s="1"/>
  <c r="P13" i="4"/>
  <c r="O17" i="4"/>
  <c r="P17" i="4" s="1"/>
  <c r="O19" i="4"/>
  <c r="P19" i="4" s="1"/>
  <c r="O28" i="4"/>
  <c r="P28" i="4" s="1"/>
  <c r="P11" i="4"/>
  <c r="P22" i="4"/>
  <c r="P24" i="4"/>
  <c r="P20" i="3"/>
  <c r="P5" i="3"/>
  <c r="P10" i="3"/>
  <c r="P15" i="3"/>
  <c r="P28" i="3"/>
  <c r="P26" i="3"/>
  <c r="P5" i="2"/>
  <c r="P10" i="2"/>
  <c r="P15" i="2"/>
  <c r="P28" i="2"/>
  <c r="P21" i="2"/>
  <c r="P26" i="2"/>
  <c r="P20" i="5"/>
  <c r="P27" i="5"/>
  <c r="P19" i="5"/>
  <c r="P11" i="5"/>
  <c r="P12" i="5"/>
  <c r="P23" i="5"/>
  <c r="P15" i="5"/>
  <c r="P7" i="5"/>
  <c r="P28" i="5"/>
  <c r="O5" i="5"/>
  <c r="P5" i="5" s="1"/>
  <c r="O21" i="5"/>
  <c r="O13" i="5"/>
  <c r="P13" i="5" s="1"/>
  <c r="P21" i="5"/>
  <c r="P17" i="5"/>
  <c r="P8" i="5"/>
  <c r="P26" i="5"/>
  <c r="P18" i="5"/>
  <c r="P10" i="5"/>
  <c r="P25" i="5"/>
  <c r="P9" i="5"/>
  <c r="P24" i="5"/>
  <c r="P16" i="5"/>
</calcChain>
</file>

<file path=xl/sharedStrings.xml><?xml version="1.0" encoding="utf-8"?>
<sst xmlns="http://schemas.openxmlformats.org/spreadsheetml/2006/main" count="304" uniqueCount="58">
  <si>
    <t>Ubp1</t>
  </si>
  <si>
    <t>empty</t>
  </si>
  <si>
    <t>Yuh1</t>
  </si>
  <si>
    <t>Ubp2</t>
  </si>
  <si>
    <t>Ubp3</t>
  </si>
  <si>
    <t>Ubp5</t>
  </si>
  <si>
    <t>Ubp6</t>
  </si>
  <si>
    <t>Ubp7</t>
  </si>
  <si>
    <t>Ubp8</t>
  </si>
  <si>
    <t>Ubp9</t>
  </si>
  <si>
    <t>Ubp10</t>
  </si>
  <si>
    <t>Ubp11</t>
  </si>
  <si>
    <t>Ubp12</t>
  </si>
  <si>
    <t>Ubp13</t>
  </si>
  <si>
    <t>Ubp14</t>
  </si>
  <si>
    <t>Ubp15</t>
  </si>
  <si>
    <t>Ubp16</t>
  </si>
  <si>
    <t>Doa4</t>
  </si>
  <si>
    <t>Sad1</t>
  </si>
  <si>
    <t>Otu1</t>
  </si>
  <si>
    <t>Otu2</t>
  </si>
  <si>
    <t>Rri1</t>
  </si>
  <si>
    <t>Rpn11</t>
  </si>
  <si>
    <t>Rpn8</t>
  </si>
  <si>
    <t>Anova: Single Factor</t>
  </si>
  <si>
    <t>SUMMARY</t>
  </si>
  <si>
    <t>Groups</t>
  </si>
  <si>
    <t>Count</t>
  </si>
  <si>
    <t>Sum</t>
  </si>
  <si>
    <t>Average</t>
  </si>
  <si>
    <t>Variance</t>
  </si>
  <si>
    <t>ANOVA</t>
  </si>
  <si>
    <t>Source of Variation</t>
  </si>
  <si>
    <t>SS</t>
  </si>
  <si>
    <t>df</t>
  </si>
  <si>
    <t>MS</t>
  </si>
  <si>
    <t>F</t>
  </si>
  <si>
    <t>P-value</t>
  </si>
  <si>
    <t>F crit</t>
  </si>
  <si>
    <t>Between Groups</t>
  </si>
  <si>
    <t>Within Groups</t>
  </si>
  <si>
    <t>Total</t>
  </si>
  <si>
    <t>Empty vs:</t>
  </si>
  <si>
    <t>Difference</t>
  </si>
  <si>
    <t>n (group1)</t>
  </si>
  <si>
    <t>n (group 2)</t>
  </si>
  <si>
    <t>SE</t>
  </si>
  <si>
    <t>q</t>
  </si>
  <si>
    <t>RRI1</t>
  </si>
  <si>
    <t>Hrd1</t>
  </si>
  <si>
    <t>Hrd3</t>
  </si>
  <si>
    <t>Usa1</t>
  </si>
  <si>
    <t>CPY*</t>
  </si>
  <si>
    <t>Tukey's Honest Significant Difference test</t>
  </si>
  <si>
    <r>
      <t xml:space="preserve">For alpha = 0.05, q should be &gt; 5.4 (with 94 </t>
    </r>
    <r>
      <rPr>
        <i/>
        <sz val="11"/>
        <color theme="1"/>
        <rFont val="Calibri"/>
        <family val="2"/>
        <scheme val="minor"/>
      </rPr>
      <t>df</t>
    </r>
    <r>
      <rPr>
        <sz val="11"/>
        <color theme="1"/>
        <rFont val="Calibri"/>
        <family val="2"/>
        <scheme val="minor"/>
      </rPr>
      <t>)</t>
    </r>
  </si>
  <si>
    <r>
      <t xml:space="preserve">For alpha = 0.05, q should be &gt; 5.5 (with 48 </t>
    </r>
    <r>
      <rPr>
        <i/>
        <sz val="11"/>
        <color theme="1"/>
        <rFont val="Calibri"/>
        <family val="2"/>
        <scheme val="minor"/>
      </rPr>
      <t>df</t>
    </r>
    <r>
      <rPr>
        <sz val="11"/>
        <color theme="1"/>
        <rFont val="Calibri"/>
        <family val="2"/>
        <scheme val="minor"/>
      </rPr>
      <t>)</t>
    </r>
  </si>
  <si>
    <r>
      <t xml:space="preserve">For alpha = 0.001, q should be &gt; 7.1 (with 94 </t>
    </r>
    <r>
      <rPr>
        <i/>
        <sz val="11"/>
        <color theme="1"/>
        <rFont val="Calibri"/>
        <family val="2"/>
        <scheme val="minor"/>
      </rPr>
      <t>df</t>
    </r>
    <r>
      <rPr>
        <sz val="11"/>
        <color theme="1"/>
        <rFont val="Calibri"/>
        <family val="2"/>
        <scheme val="minor"/>
      </rPr>
      <t>)</t>
    </r>
  </si>
  <si>
    <r>
      <t xml:space="preserve">For alpha = 0.001, q should be &gt; 7.5 (with 48 </t>
    </r>
    <r>
      <rPr>
        <i/>
        <sz val="11"/>
        <color theme="1"/>
        <rFont val="Calibri"/>
        <family val="2"/>
        <scheme val="minor"/>
      </rPr>
      <t>df</t>
    </r>
    <r>
      <rPr>
        <sz val="11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</si>
</sst>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Fill="1" applyBorder="1" applyAlignment="1"/>
    <xf numFmtId="0" fontId="0" fillId="0" borderId="1" xfId="0" applyFill="1" applyBorder="1" applyAlignment="1"/>
    <xf numFmtId="0" fontId="1" fillId="0" borderId="2" xfId="0" applyFont="1" applyFill="1" applyBorder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6684B-342B-425B-85CE-DEB1B58FE483}">
  <dimension ref="A1:P36"/>
  <sheetViews>
    <sheetView tabSelected="1" workbookViewId="0">
      <selection activeCell="E3" sqref="E3"/>
    </sheetView>
  </sheetViews>
  <sheetFormatPr defaultRowHeight="14.25" x14ac:dyDescent="0.45"/>
  <sheetData>
    <row r="1" spans="1:16" x14ac:dyDescent="0.45">
      <c r="A1" t="s">
        <v>24</v>
      </c>
      <c r="K1" t="s">
        <v>53</v>
      </c>
      <c r="P1" t="s">
        <v>54</v>
      </c>
    </row>
    <row r="2" spans="1:16" x14ac:dyDescent="0.45">
      <c r="A2" s="4" t="s">
        <v>49</v>
      </c>
      <c r="P2" t="s">
        <v>56</v>
      </c>
    </row>
    <row r="3" spans="1:16" ht="14.65" thickBot="1" x14ac:dyDescent="0.5">
      <c r="A3" t="s">
        <v>25</v>
      </c>
    </row>
    <row r="4" spans="1:16" x14ac:dyDescent="0.45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K4" t="s">
        <v>42</v>
      </c>
      <c r="L4" t="s">
        <v>43</v>
      </c>
      <c r="M4" t="s">
        <v>44</v>
      </c>
      <c r="N4" t="s">
        <v>45</v>
      </c>
      <c r="O4" t="s">
        <v>46</v>
      </c>
      <c r="P4" t="s">
        <v>47</v>
      </c>
    </row>
    <row r="5" spans="1:16" x14ac:dyDescent="0.45">
      <c r="A5" s="1" t="s">
        <v>1</v>
      </c>
      <c r="B5" s="1">
        <v>5</v>
      </c>
      <c r="C5" s="1">
        <v>5</v>
      </c>
      <c r="D5" s="1">
        <v>1</v>
      </c>
      <c r="E5" s="1">
        <v>0</v>
      </c>
      <c r="K5" s="1" t="s">
        <v>1</v>
      </c>
      <c r="L5">
        <f t="shared" ref="L5:L28" si="0">ABS(D5-$D$5)</f>
        <v>0</v>
      </c>
      <c r="M5">
        <f t="shared" ref="M5:M28" si="1">B5</f>
        <v>5</v>
      </c>
      <c r="N5">
        <f t="shared" ref="N5:N28" si="2">$B$5</f>
        <v>5</v>
      </c>
      <c r="O5">
        <f t="shared" ref="O5:O28" si="3">SQRT(0.5*$D$34*(1/M5+1/N5))</f>
        <v>0.23953071685263591</v>
      </c>
      <c r="P5">
        <f>L5/O5</f>
        <v>0</v>
      </c>
    </row>
    <row r="6" spans="1:16" x14ac:dyDescent="0.45">
      <c r="A6" s="1" t="s">
        <v>2</v>
      </c>
      <c r="B6" s="1">
        <v>5</v>
      </c>
      <c r="C6" s="1">
        <v>8.5615877999999999</v>
      </c>
      <c r="D6" s="1">
        <v>1.71231756</v>
      </c>
      <c r="E6" s="1">
        <v>0.27131740381208846</v>
      </c>
      <c r="K6" s="1" t="s">
        <v>2</v>
      </c>
      <c r="L6">
        <f t="shared" si="0"/>
        <v>0.71231756000000002</v>
      </c>
      <c r="M6">
        <f t="shared" si="1"/>
        <v>5</v>
      </c>
      <c r="N6">
        <f t="shared" si="2"/>
        <v>5</v>
      </c>
      <c r="O6">
        <f t="shared" si="3"/>
        <v>0.23953071685263591</v>
      </c>
      <c r="P6">
        <f t="shared" ref="P6:P28" si="4">L6/O6</f>
        <v>2.9738046516941377</v>
      </c>
    </row>
    <row r="7" spans="1:16" x14ac:dyDescent="0.45">
      <c r="A7" s="1" t="s">
        <v>0</v>
      </c>
      <c r="B7" s="1">
        <v>5</v>
      </c>
      <c r="C7" s="1">
        <v>15.517156399999999</v>
      </c>
      <c r="D7" s="1">
        <v>3.1034312799999997</v>
      </c>
      <c r="E7" s="1">
        <v>0.15871497830011272</v>
      </c>
      <c r="K7" s="1" t="s">
        <v>0</v>
      </c>
      <c r="L7">
        <f t="shared" si="0"/>
        <v>2.1034312799999997</v>
      </c>
      <c r="M7">
        <f t="shared" si="1"/>
        <v>5</v>
      </c>
      <c r="N7">
        <f t="shared" si="2"/>
        <v>5</v>
      </c>
      <c r="O7">
        <f t="shared" si="3"/>
        <v>0.23953071685263591</v>
      </c>
      <c r="P7">
        <f t="shared" si="4"/>
        <v>8.781467811888497</v>
      </c>
    </row>
    <row r="8" spans="1:16" x14ac:dyDescent="0.45">
      <c r="A8" s="1" t="s">
        <v>3</v>
      </c>
      <c r="B8" s="1">
        <v>5</v>
      </c>
      <c r="C8" s="1">
        <v>7.4681533999999994</v>
      </c>
      <c r="D8" s="1">
        <v>1.4936306799999999</v>
      </c>
      <c r="E8" s="1">
        <v>8.3594955909297219E-2</v>
      </c>
      <c r="K8" s="1" t="s">
        <v>3</v>
      </c>
      <c r="L8">
        <f t="shared" si="0"/>
        <v>0.49363067999999988</v>
      </c>
      <c r="M8">
        <f t="shared" si="1"/>
        <v>5</v>
      </c>
      <c r="N8">
        <f t="shared" si="2"/>
        <v>5</v>
      </c>
      <c r="O8">
        <f t="shared" si="3"/>
        <v>0.23953071685263591</v>
      </c>
      <c r="P8">
        <f t="shared" si="4"/>
        <v>2.0608241251316897</v>
      </c>
    </row>
    <row r="9" spans="1:16" x14ac:dyDescent="0.45">
      <c r="A9" s="1" t="s">
        <v>4</v>
      </c>
      <c r="B9" s="1">
        <v>5</v>
      </c>
      <c r="C9" s="1">
        <v>7.6638179999999991</v>
      </c>
      <c r="D9" s="1">
        <v>1.5327635999999998</v>
      </c>
      <c r="E9" s="1">
        <v>7.1829259858300798E-2</v>
      </c>
      <c r="K9" s="1" t="s">
        <v>4</v>
      </c>
      <c r="L9">
        <f t="shared" si="0"/>
        <v>0.53276359999999978</v>
      </c>
      <c r="M9">
        <f t="shared" si="1"/>
        <v>5</v>
      </c>
      <c r="N9">
        <f t="shared" si="2"/>
        <v>5</v>
      </c>
      <c r="O9">
        <f t="shared" si="3"/>
        <v>0.23953071685263591</v>
      </c>
      <c r="P9">
        <f t="shared" si="4"/>
        <v>2.2241974098368629</v>
      </c>
    </row>
    <row r="10" spans="1:16" x14ac:dyDescent="0.45">
      <c r="A10" s="1" t="s">
        <v>5</v>
      </c>
      <c r="B10" s="1">
        <v>5</v>
      </c>
      <c r="C10" s="1">
        <v>9.7289179999999984</v>
      </c>
      <c r="D10" s="1">
        <v>1.9457835999999997</v>
      </c>
      <c r="E10" s="1">
        <v>0.1476528425933008</v>
      </c>
      <c r="K10" s="1" t="s">
        <v>5</v>
      </c>
      <c r="L10">
        <f t="shared" si="0"/>
        <v>0.94578359999999972</v>
      </c>
      <c r="M10">
        <f t="shared" si="1"/>
        <v>5</v>
      </c>
      <c r="N10">
        <f t="shared" si="2"/>
        <v>5</v>
      </c>
      <c r="O10">
        <f t="shared" si="3"/>
        <v>0.23953071685263591</v>
      </c>
      <c r="P10">
        <f t="shared" si="4"/>
        <v>3.9484856574026148</v>
      </c>
    </row>
    <row r="11" spans="1:16" x14ac:dyDescent="0.45">
      <c r="A11" s="1" t="s">
        <v>6</v>
      </c>
      <c r="B11" s="1">
        <v>5</v>
      </c>
      <c r="C11" s="1">
        <v>7.8851490000000002</v>
      </c>
      <c r="D11" s="1">
        <v>1.5770298</v>
      </c>
      <c r="E11" s="1">
        <v>0.20321993634369973</v>
      </c>
      <c r="K11" s="1" t="s">
        <v>6</v>
      </c>
      <c r="L11">
        <f t="shared" si="0"/>
        <v>0.57702980000000004</v>
      </c>
      <c r="M11">
        <f t="shared" si="1"/>
        <v>5</v>
      </c>
      <c r="N11">
        <f t="shared" si="2"/>
        <v>5</v>
      </c>
      <c r="O11">
        <f t="shared" si="3"/>
        <v>0.23953071685263591</v>
      </c>
      <c r="P11">
        <f t="shared" si="4"/>
        <v>2.4090012653992945</v>
      </c>
    </row>
    <row r="12" spans="1:16" x14ac:dyDescent="0.45">
      <c r="A12" s="1" t="s">
        <v>7</v>
      </c>
      <c r="B12" s="1">
        <v>5</v>
      </c>
      <c r="C12" s="1">
        <v>7.3349970000000004</v>
      </c>
      <c r="D12" s="1">
        <v>1.4669994000000002</v>
      </c>
      <c r="E12" s="1">
        <v>0.12086947631279976</v>
      </c>
      <c r="K12" s="1" t="s">
        <v>7</v>
      </c>
      <c r="L12">
        <f t="shared" si="0"/>
        <v>0.46699940000000018</v>
      </c>
      <c r="M12">
        <f t="shared" si="1"/>
        <v>5</v>
      </c>
      <c r="N12">
        <f t="shared" si="2"/>
        <v>5</v>
      </c>
      <c r="O12">
        <f t="shared" si="3"/>
        <v>0.23953071685263591</v>
      </c>
      <c r="P12">
        <f t="shared" si="4"/>
        <v>1.9496430609661957</v>
      </c>
    </row>
    <row r="13" spans="1:16" x14ac:dyDescent="0.45">
      <c r="A13" s="1" t="s">
        <v>8</v>
      </c>
      <c r="B13" s="1">
        <v>5</v>
      </c>
      <c r="C13" s="1">
        <v>6.7883030000000009</v>
      </c>
      <c r="D13" s="1">
        <v>1.3576606000000002</v>
      </c>
      <c r="E13" s="1">
        <v>4.3601241295800008E-2</v>
      </c>
      <c r="K13" s="1" t="s">
        <v>8</v>
      </c>
      <c r="L13">
        <f t="shared" si="0"/>
        <v>0.35766060000000022</v>
      </c>
      <c r="M13">
        <f t="shared" si="1"/>
        <v>5</v>
      </c>
      <c r="N13">
        <f t="shared" si="2"/>
        <v>5</v>
      </c>
      <c r="O13">
        <f t="shared" si="3"/>
        <v>0.23953071685263591</v>
      </c>
      <c r="P13">
        <f t="shared" si="4"/>
        <v>1.4931721688957336</v>
      </c>
    </row>
    <row r="14" spans="1:16" x14ac:dyDescent="0.45">
      <c r="A14" s="1" t="s">
        <v>9</v>
      </c>
      <c r="B14" s="1">
        <v>5</v>
      </c>
      <c r="C14" s="1">
        <v>7.5350859999999997</v>
      </c>
      <c r="D14" s="1">
        <v>1.5070171999999999</v>
      </c>
      <c r="E14" s="1">
        <v>0.58255003301170039</v>
      </c>
      <c r="K14" s="1" t="s">
        <v>9</v>
      </c>
      <c r="L14">
        <f t="shared" si="0"/>
        <v>0.50701719999999995</v>
      </c>
      <c r="M14">
        <f t="shared" si="1"/>
        <v>5</v>
      </c>
      <c r="N14">
        <f t="shared" si="2"/>
        <v>5</v>
      </c>
      <c r="O14">
        <f t="shared" si="3"/>
        <v>0.23953071685263591</v>
      </c>
      <c r="P14">
        <f t="shared" si="4"/>
        <v>2.1167105691581387</v>
      </c>
    </row>
    <row r="15" spans="1:16" x14ac:dyDescent="0.45">
      <c r="A15" s="1" t="s">
        <v>10</v>
      </c>
      <c r="B15" s="1">
        <v>5</v>
      </c>
      <c r="C15" s="1">
        <v>7.1257929999999998</v>
      </c>
      <c r="D15" s="1">
        <v>1.4251586000000001</v>
      </c>
      <c r="E15" s="1">
        <v>0.16384438312580007</v>
      </c>
      <c r="K15" s="1" t="s">
        <v>10</v>
      </c>
      <c r="L15">
        <f t="shared" si="0"/>
        <v>0.42515860000000005</v>
      </c>
      <c r="M15">
        <f t="shared" si="1"/>
        <v>5</v>
      </c>
      <c r="N15">
        <f t="shared" si="2"/>
        <v>5</v>
      </c>
      <c r="O15">
        <f t="shared" si="3"/>
        <v>0.23953071685263591</v>
      </c>
      <c r="P15">
        <f t="shared" si="4"/>
        <v>1.7749648378565415</v>
      </c>
    </row>
    <row r="16" spans="1:16" x14ac:dyDescent="0.45">
      <c r="A16" s="1" t="s">
        <v>11</v>
      </c>
      <c r="B16" s="1">
        <v>5</v>
      </c>
      <c r="C16" s="1">
        <v>5.599672</v>
      </c>
      <c r="D16" s="1">
        <v>1.1199344</v>
      </c>
      <c r="E16" s="1">
        <v>0.14556130787529997</v>
      </c>
      <c r="K16" s="1" t="s">
        <v>11</v>
      </c>
      <c r="L16">
        <f t="shared" si="0"/>
        <v>0.1199344</v>
      </c>
      <c r="M16">
        <f t="shared" si="1"/>
        <v>5</v>
      </c>
      <c r="N16">
        <f t="shared" si="2"/>
        <v>5</v>
      </c>
      <c r="O16">
        <f t="shared" si="3"/>
        <v>0.23953071685263591</v>
      </c>
      <c r="P16">
        <f t="shared" si="4"/>
        <v>0.50070571981707901</v>
      </c>
    </row>
    <row r="17" spans="1:16" x14ac:dyDescent="0.45">
      <c r="A17" s="1" t="s">
        <v>12</v>
      </c>
      <c r="B17" s="1">
        <v>5</v>
      </c>
      <c r="C17" s="1">
        <v>7.2213890000000003</v>
      </c>
      <c r="D17" s="1">
        <v>1.4442778000000001</v>
      </c>
      <c r="E17" s="1">
        <v>0.28647642189320033</v>
      </c>
      <c r="K17" s="1" t="s">
        <v>12</v>
      </c>
      <c r="L17">
        <f t="shared" si="0"/>
        <v>0.44427780000000006</v>
      </c>
      <c r="M17">
        <f t="shared" si="1"/>
        <v>5</v>
      </c>
      <c r="N17">
        <f t="shared" si="2"/>
        <v>5</v>
      </c>
      <c r="O17">
        <f t="shared" si="3"/>
        <v>0.23953071685263591</v>
      </c>
      <c r="P17">
        <f t="shared" si="4"/>
        <v>1.8547842457855985</v>
      </c>
    </row>
    <row r="18" spans="1:16" x14ac:dyDescent="0.45">
      <c r="A18" s="1" t="s">
        <v>13</v>
      </c>
      <c r="B18" s="1">
        <v>5</v>
      </c>
      <c r="C18" s="1">
        <v>6.9373259999999997</v>
      </c>
      <c r="D18" s="1">
        <v>1.3874651999999998</v>
      </c>
      <c r="E18" s="1">
        <v>0.59198609022169979</v>
      </c>
      <c r="K18" s="1" t="s">
        <v>13</v>
      </c>
      <c r="L18">
        <f t="shared" si="0"/>
        <v>0.38746519999999984</v>
      </c>
      <c r="M18">
        <f t="shared" si="1"/>
        <v>5</v>
      </c>
      <c r="N18">
        <f t="shared" si="2"/>
        <v>5</v>
      </c>
      <c r="O18">
        <f t="shared" si="3"/>
        <v>0.23953071685263591</v>
      </c>
      <c r="P18">
        <f t="shared" si="4"/>
        <v>1.6176013042969191</v>
      </c>
    </row>
    <row r="19" spans="1:16" x14ac:dyDescent="0.45">
      <c r="A19" s="1" t="s">
        <v>14</v>
      </c>
      <c r="B19" s="1">
        <v>5</v>
      </c>
      <c r="C19" s="1">
        <v>5.3210370000000005</v>
      </c>
      <c r="D19" s="1">
        <v>1.0642074000000001</v>
      </c>
      <c r="E19" s="1">
        <v>0.20461602083130015</v>
      </c>
      <c r="K19" s="1" t="s">
        <v>14</v>
      </c>
      <c r="L19">
        <f t="shared" si="0"/>
        <v>6.4207400000000137E-2</v>
      </c>
      <c r="M19">
        <f t="shared" si="1"/>
        <v>5</v>
      </c>
      <c r="N19">
        <f t="shared" si="2"/>
        <v>5</v>
      </c>
      <c r="O19">
        <f t="shared" si="3"/>
        <v>0.23953071685263591</v>
      </c>
      <c r="P19">
        <f t="shared" si="4"/>
        <v>0.26805497367380154</v>
      </c>
    </row>
    <row r="20" spans="1:16" x14ac:dyDescent="0.45">
      <c r="A20" s="1" t="s">
        <v>15</v>
      </c>
      <c r="B20" s="1">
        <v>5</v>
      </c>
      <c r="C20" s="1">
        <v>6.4137470000000008</v>
      </c>
      <c r="D20" s="1">
        <v>1.2827494000000002</v>
      </c>
      <c r="E20" s="1">
        <v>0.50112858178029951</v>
      </c>
      <c r="K20" s="1" t="s">
        <v>15</v>
      </c>
      <c r="L20">
        <f t="shared" si="0"/>
        <v>0.28274940000000015</v>
      </c>
      <c r="M20">
        <f t="shared" si="1"/>
        <v>5</v>
      </c>
      <c r="N20">
        <f t="shared" si="2"/>
        <v>5</v>
      </c>
      <c r="O20">
        <f t="shared" si="3"/>
        <v>0.23953071685263591</v>
      </c>
      <c r="P20">
        <f t="shared" si="4"/>
        <v>1.1804306508795415</v>
      </c>
    </row>
    <row r="21" spans="1:16" x14ac:dyDescent="0.45">
      <c r="A21" s="1" t="s">
        <v>16</v>
      </c>
      <c r="B21" s="1">
        <v>5</v>
      </c>
      <c r="C21" s="1">
        <v>8.1052630000000008</v>
      </c>
      <c r="D21" s="1">
        <v>1.6210526000000001</v>
      </c>
      <c r="E21" s="1">
        <v>0.94226927462929977</v>
      </c>
      <c r="K21" s="1" t="s">
        <v>16</v>
      </c>
      <c r="L21">
        <f t="shared" si="0"/>
        <v>0.62105260000000007</v>
      </c>
      <c r="M21">
        <f t="shared" si="1"/>
        <v>5</v>
      </c>
      <c r="N21">
        <f t="shared" si="2"/>
        <v>5</v>
      </c>
      <c r="O21">
        <f t="shared" si="3"/>
        <v>0.23953071685263591</v>
      </c>
      <c r="P21">
        <f t="shared" si="4"/>
        <v>2.5927889673627287</v>
      </c>
    </row>
    <row r="22" spans="1:16" x14ac:dyDescent="0.45">
      <c r="A22" s="1" t="s">
        <v>17</v>
      </c>
      <c r="B22" s="1">
        <v>5</v>
      </c>
      <c r="C22" s="1">
        <v>5.7868969999999997</v>
      </c>
      <c r="D22" s="1">
        <v>1.1573793999999999</v>
      </c>
      <c r="E22" s="1">
        <v>0.36445712351830006</v>
      </c>
      <c r="K22" s="1" t="s">
        <v>17</v>
      </c>
      <c r="L22">
        <f t="shared" si="0"/>
        <v>0.15737939999999995</v>
      </c>
      <c r="M22">
        <f t="shared" si="1"/>
        <v>5</v>
      </c>
      <c r="N22">
        <f t="shared" si="2"/>
        <v>5</v>
      </c>
      <c r="O22">
        <f t="shared" si="3"/>
        <v>0.23953071685263591</v>
      </c>
      <c r="P22">
        <f t="shared" si="4"/>
        <v>0.65703222562817654</v>
      </c>
    </row>
    <row r="23" spans="1:16" x14ac:dyDescent="0.45">
      <c r="A23" s="1" t="s">
        <v>18</v>
      </c>
      <c r="B23" s="1">
        <v>4</v>
      </c>
      <c r="C23" s="1">
        <v>5.1639849999999994</v>
      </c>
      <c r="D23" s="1">
        <v>1.2909962499999998</v>
      </c>
      <c r="E23" s="1">
        <v>0.37595386556958338</v>
      </c>
      <c r="K23" s="1" t="s">
        <v>18</v>
      </c>
      <c r="L23">
        <f t="shared" si="0"/>
        <v>0.29099624999999985</v>
      </c>
      <c r="M23">
        <f t="shared" si="1"/>
        <v>4</v>
      </c>
      <c r="N23">
        <f t="shared" si="2"/>
        <v>5</v>
      </c>
      <c r="O23">
        <f t="shared" si="3"/>
        <v>0.25406069128346054</v>
      </c>
      <c r="P23">
        <f t="shared" si="4"/>
        <v>1.1453808478987786</v>
      </c>
    </row>
    <row r="24" spans="1:16" x14ac:dyDescent="0.45">
      <c r="A24" s="1" t="s">
        <v>19</v>
      </c>
      <c r="B24" s="1">
        <v>5</v>
      </c>
      <c r="C24" s="1">
        <v>7.1019160000000001</v>
      </c>
      <c r="D24" s="1">
        <v>1.4203832000000001</v>
      </c>
      <c r="E24" s="1">
        <v>0.50509170266819936</v>
      </c>
      <c r="K24" s="1" t="s">
        <v>19</v>
      </c>
      <c r="L24">
        <f t="shared" si="0"/>
        <v>0.42038320000000007</v>
      </c>
      <c r="M24">
        <f t="shared" si="1"/>
        <v>5</v>
      </c>
      <c r="N24">
        <f t="shared" si="2"/>
        <v>5</v>
      </c>
      <c r="O24">
        <f t="shared" si="3"/>
        <v>0.23953071685263591</v>
      </c>
      <c r="P24">
        <f t="shared" si="4"/>
        <v>1.7550283551258614</v>
      </c>
    </row>
    <row r="25" spans="1:16" x14ac:dyDescent="0.45">
      <c r="A25" s="1" t="s">
        <v>20</v>
      </c>
      <c r="B25" s="1">
        <v>5</v>
      </c>
      <c r="C25" s="1">
        <v>5.7810420000000002</v>
      </c>
      <c r="D25" s="1">
        <v>1.1562084000000001</v>
      </c>
      <c r="E25" s="1">
        <v>0.32557506439529971</v>
      </c>
      <c r="K25" s="1" t="s">
        <v>20</v>
      </c>
      <c r="L25">
        <f t="shared" si="0"/>
        <v>0.15620840000000014</v>
      </c>
      <c r="M25">
        <f t="shared" si="1"/>
        <v>5</v>
      </c>
      <c r="N25">
        <f t="shared" si="2"/>
        <v>5</v>
      </c>
      <c r="O25">
        <f t="shared" si="3"/>
        <v>0.23953071685263591</v>
      </c>
      <c r="P25">
        <f t="shared" si="4"/>
        <v>0.65214349980884778</v>
      </c>
    </row>
    <row r="26" spans="1:16" x14ac:dyDescent="0.45">
      <c r="A26" s="1" t="s">
        <v>21</v>
      </c>
      <c r="B26" s="1">
        <v>4</v>
      </c>
      <c r="C26" s="1">
        <v>3.5586650000000004</v>
      </c>
      <c r="D26" s="1">
        <v>0.8896662500000001</v>
      </c>
      <c r="E26" s="1">
        <v>0.10513660042158317</v>
      </c>
      <c r="K26" s="1" t="s">
        <v>21</v>
      </c>
      <c r="L26">
        <f t="shared" si="0"/>
        <v>0.1103337499999999</v>
      </c>
      <c r="M26">
        <f t="shared" si="1"/>
        <v>4</v>
      </c>
      <c r="N26">
        <f t="shared" si="2"/>
        <v>5</v>
      </c>
      <c r="O26">
        <f t="shared" si="3"/>
        <v>0.25406069128346054</v>
      </c>
      <c r="P26">
        <f t="shared" si="4"/>
        <v>0.4342810745047464</v>
      </c>
    </row>
    <row r="27" spans="1:16" x14ac:dyDescent="0.45">
      <c r="A27" s="1" t="s">
        <v>22</v>
      </c>
      <c r="B27" s="1">
        <v>5</v>
      </c>
      <c r="C27" s="1">
        <v>7.9134089999999997</v>
      </c>
      <c r="D27" s="1">
        <v>1.5826818</v>
      </c>
      <c r="E27" s="1">
        <v>0.39491426796220086</v>
      </c>
      <c r="K27" s="1" t="s">
        <v>22</v>
      </c>
      <c r="L27">
        <f t="shared" si="0"/>
        <v>0.58268180000000003</v>
      </c>
      <c r="M27">
        <f t="shared" si="1"/>
        <v>5</v>
      </c>
      <c r="N27">
        <f t="shared" si="2"/>
        <v>5</v>
      </c>
      <c r="O27">
        <f t="shared" si="3"/>
        <v>0.23953071685263591</v>
      </c>
      <c r="P27">
        <f t="shared" si="4"/>
        <v>2.4325974040251279</v>
      </c>
    </row>
    <row r="28" spans="1:16" ht="14.65" thickBot="1" x14ac:dyDescent="0.5">
      <c r="A28" s="2" t="s">
        <v>23</v>
      </c>
      <c r="B28" s="2">
        <v>5</v>
      </c>
      <c r="C28" s="2">
        <v>7.6178429999999997</v>
      </c>
      <c r="D28" s="2">
        <v>1.5235685999999999</v>
      </c>
      <c r="E28" s="2">
        <v>0.27147009129130062</v>
      </c>
      <c r="K28" s="2" t="s">
        <v>23</v>
      </c>
      <c r="L28">
        <f t="shared" si="0"/>
        <v>0.52356859999999994</v>
      </c>
      <c r="M28">
        <f t="shared" si="1"/>
        <v>5</v>
      </c>
      <c r="N28">
        <f t="shared" si="2"/>
        <v>5</v>
      </c>
      <c r="O28">
        <f t="shared" si="3"/>
        <v>0.23953071685263591</v>
      </c>
      <c r="P28">
        <f t="shared" si="4"/>
        <v>2.185809848855877</v>
      </c>
    </row>
    <row r="31" spans="1:16" ht="14.65" thickBot="1" x14ac:dyDescent="0.5">
      <c r="A31" t="s">
        <v>31</v>
      </c>
    </row>
    <row r="32" spans="1:16" x14ac:dyDescent="0.45">
      <c r="A32" s="3" t="s">
        <v>32</v>
      </c>
      <c r="B32" s="3" t="s">
        <v>33</v>
      </c>
      <c r="C32" s="3" t="s">
        <v>34</v>
      </c>
      <c r="D32" s="3" t="s">
        <v>35</v>
      </c>
      <c r="E32" s="3" t="s">
        <v>36</v>
      </c>
      <c r="F32" s="3" t="s">
        <v>37</v>
      </c>
      <c r="G32" s="3" t="s">
        <v>38</v>
      </c>
    </row>
    <row r="33" spans="1:7" x14ac:dyDescent="0.45">
      <c r="A33" s="1" t="s">
        <v>39</v>
      </c>
      <c r="B33" s="1">
        <v>20.338607378204035</v>
      </c>
      <c r="C33" s="1">
        <v>23</v>
      </c>
      <c r="D33" s="1">
        <v>0.88428727731321888</v>
      </c>
      <c r="E33" s="1">
        <v>3.0824848010147914</v>
      </c>
      <c r="F33" s="1">
        <v>6.6179813850161774E-5</v>
      </c>
      <c r="G33" s="1">
        <v>1.6447601367621811</v>
      </c>
    </row>
    <row r="34" spans="1:7" x14ac:dyDescent="0.45">
      <c r="A34" s="1" t="s">
        <v>40</v>
      </c>
      <c r="B34" s="1">
        <v>26.96623322849069</v>
      </c>
      <c r="C34" s="1">
        <v>94</v>
      </c>
      <c r="D34" s="1">
        <v>0.28687482157968819</v>
      </c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ht="14.65" thickBot="1" x14ac:dyDescent="0.5">
      <c r="A36" s="2" t="s">
        <v>41</v>
      </c>
      <c r="B36" s="2">
        <v>47.304840606694725</v>
      </c>
      <c r="C36" s="2">
        <v>117</v>
      </c>
      <c r="D36" s="2"/>
      <c r="E36" s="2"/>
      <c r="F36" s="2"/>
      <c r="G36" s="2"/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F31C7-290D-4500-9F0A-A50D368C2DB1}">
  <dimension ref="A1:P36"/>
  <sheetViews>
    <sheetView workbookViewId="0">
      <selection activeCell="P2" sqref="P2"/>
    </sheetView>
  </sheetViews>
  <sheetFormatPr defaultRowHeight="14.25" x14ac:dyDescent="0.45"/>
  <sheetData>
    <row r="1" spans="1:16" x14ac:dyDescent="0.45">
      <c r="A1" t="s">
        <v>24</v>
      </c>
      <c r="K1" t="s">
        <v>53</v>
      </c>
      <c r="P1" t="s">
        <v>55</v>
      </c>
    </row>
    <row r="2" spans="1:16" x14ac:dyDescent="0.45">
      <c r="A2" s="4" t="s">
        <v>50</v>
      </c>
      <c r="P2" t="s">
        <v>57</v>
      </c>
    </row>
    <row r="3" spans="1:16" ht="14.65" thickBot="1" x14ac:dyDescent="0.5">
      <c r="A3" t="s">
        <v>25</v>
      </c>
    </row>
    <row r="4" spans="1:16" x14ac:dyDescent="0.45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K4" t="s">
        <v>42</v>
      </c>
      <c r="L4" t="s">
        <v>43</v>
      </c>
      <c r="M4" t="s">
        <v>44</v>
      </c>
      <c r="N4" t="s">
        <v>45</v>
      </c>
      <c r="O4" t="s">
        <v>46</v>
      </c>
      <c r="P4" t="s">
        <v>47</v>
      </c>
    </row>
    <row r="5" spans="1:16" x14ac:dyDescent="0.45">
      <c r="A5" s="1" t="s">
        <v>1</v>
      </c>
      <c r="B5" s="1">
        <v>3</v>
      </c>
      <c r="C5" s="1">
        <v>3</v>
      </c>
      <c r="D5" s="1">
        <v>1</v>
      </c>
      <c r="E5" s="1">
        <v>0</v>
      </c>
      <c r="K5" s="1" t="s">
        <v>1</v>
      </c>
      <c r="L5">
        <f t="shared" ref="L5:L28" si="0">ABS(D5-$D$5)</f>
        <v>0</v>
      </c>
      <c r="M5">
        <f t="shared" ref="M5:M28" si="1">B5</f>
        <v>3</v>
      </c>
      <c r="N5">
        <f t="shared" ref="N5:N28" si="2">$B$5</f>
        <v>3</v>
      </c>
      <c r="O5">
        <f t="shared" ref="O5:O28" si="3">SQRT(0.5*$D$34*(1/M5+1/N5))</f>
        <v>0.21513336829553986</v>
      </c>
      <c r="P5">
        <f>L5/O5</f>
        <v>0</v>
      </c>
    </row>
    <row r="6" spans="1:16" x14ac:dyDescent="0.45">
      <c r="A6" s="1" t="s">
        <v>2</v>
      </c>
      <c r="B6" s="1">
        <v>3</v>
      </c>
      <c r="C6" s="1">
        <v>3.364563</v>
      </c>
      <c r="D6" s="1">
        <v>1.121521</v>
      </c>
      <c r="E6" s="1">
        <v>2.611038606507976E-2</v>
      </c>
      <c r="K6" s="1" t="s">
        <v>2</v>
      </c>
      <c r="L6">
        <f t="shared" si="0"/>
        <v>0.12152099999999999</v>
      </c>
      <c r="M6">
        <f t="shared" si="1"/>
        <v>3</v>
      </c>
      <c r="N6">
        <f t="shared" si="2"/>
        <v>3</v>
      </c>
      <c r="O6">
        <f t="shared" si="3"/>
        <v>0.21513336829553986</v>
      </c>
      <c r="P6">
        <f t="shared" ref="P6:P28" si="4">L6/O6</f>
        <v>0.56486355865102378</v>
      </c>
    </row>
    <row r="7" spans="1:16" x14ac:dyDescent="0.45">
      <c r="A7" s="1" t="s">
        <v>0</v>
      </c>
      <c r="B7" s="1">
        <v>3</v>
      </c>
      <c r="C7" s="1">
        <v>3.7652212</v>
      </c>
      <c r="D7" s="1">
        <v>1.2550737333333333</v>
      </c>
      <c r="E7" s="1">
        <v>0.14743397315157347</v>
      </c>
      <c r="K7" s="1" t="s">
        <v>0</v>
      </c>
      <c r="L7">
        <f t="shared" si="0"/>
        <v>0.25507373333333327</v>
      </c>
      <c r="M7">
        <f t="shared" si="1"/>
        <v>3</v>
      </c>
      <c r="N7">
        <f t="shared" si="2"/>
        <v>3</v>
      </c>
      <c r="O7">
        <f t="shared" si="3"/>
        <v>0.21513336829553986</v>
      </c>
      <c r="P7">
        <f t="shared" si="4"/>
        <v>1.185653975272331</v>
      </c>
    </row>
    <row r="8" spans="1:16" x14ac:dyDescent="0.45">
      <c r="A8" s="1" t="s">
        <v>3</v>
      </c>
      <c r="B8" s="1">
        <v>3</v>
      </c>
      <c r="C8" s="1">
        <v>3.8545341999999998</v>
      </c>
      <c r="D8" s="1">
        <v>1.2848447333333333</v>
      </c>
      <c r="E8" s="1">
        <v>5.3134709152623749E-2</v>
      </c>
      <c r="K8" s="1" t="s">
        <v>3</v>
      </c>
      <c r="L8">
        <f t="shared" si="0"/>
        <v>0.28484473333333327</v>
      </c>
      <c r="M8">
        <f t="shared" si="1"/>
        <v>3</v>
      </c>
      <c r="N8">
        <f t="shared" si="2"/>
        <v>3</v>
      </c>
      <c r="O8">
        <f t="shared" si="3"/>
        <v>0.21513336829553986</v>
      </c>
      <c r="P8">
        <f t="shared" si="4"/>
        <v>1.32403790072225</v>
      </c>
    </row>
    <row r="9" spans="1:16" x14ac:dyDescent="0.45">
      <c r="A9" s="1" t="s">
        <v>4</v>
      </c>
      <c r="B9" s="1">
        <v>3</v>
      </c>
      <c r="C9" s="1">
        <v>5.2348710000000001</v>
      </c>
      <c r="D9" s="1">
        <v>1.7449570000000001</v>
      </c>
      <c r="E9" s="1">
        <v>0.38241155358700141</v>
      </c>
      <c r="K9" s="1" t="s">
        <v>4</v>
      </c>
      <c r="L9">
        <f t="shared" si="0"/>
        <v>0.74495700000000009</v>
      </c>
      <c r="M9">
        <f t="shared" si="1"/>
        <v>3</v>
      </c>
      <c r="N9">
        <f t="shared" si="2"/>
        <v>3</v>
      </c>
      <c r="O9">
        <f t="shared" si="3"/>
        <v>0.21513336829553986</v>
      </c>
      <c r="P9">
        <f t="shared" si="4"/>
        <v>3.4627682627857808</v>
      </c>
    </row>
    <row r="10" spans="1:16" x14ac:dyDescent="0.45">
      <c r="A10" s="1" t="s">
        <v>5</v>
      </c>
      <c r="B10" s="1">
        <v>3</v>
      </c>
      <c r="C10" s="1">
        <v>4.7215389999999999</v>
      </c>
      <c r="D10" s="1">
        <v>1.5738463333333332</v>
      </c>
      <c r="E10" s="1">
        <v>0.45300728070433349</v>
      </c>
      <c r="K10" s="1" t="s">
        <v>5</v>
      </c>
      <c r="L10">
        <f t="shared" si="0"/>
        <v>0.57384633333333324</v>
      </c>
      <c r="M10">
        <f t="shared" si="1"/>
        <v>3</v>
      </c>
      <c r="N10">
        <f t="shared" si="2"/>
        <v>3</v>
      </c>
      <c r="O10">
        <f t="shared" si="3"/>
        <v>0.21513336829553986</v>
      </c>
      <c r="P10">
        <f t="shared" si="4"/>
        <v>2.6673980790604772</v>
      </c>
    </row>
    <row r="11" spans="1:16" x14ac:dyDescent="0.45">
      <c r="A11" s="1" t="s">
        <v>6</v>
      </c>
      <c r="B11" s="1">
        <v>3</v>
      </c>
      <c r="C11" s="1">
        <v>3.0932950000000003</v>
      </c>
      <c r="D11" s="1">
        <v>1.0310983333333334</v>
      </c>
      <c r="E11" s="1">
        <v>2.4573651984332923E-2</v>
      </c>
      <c r="K11" s="1" t="s">
        <v>6</v>
      </c>
      <c r="L11">
        <f t="shared" si="0"/>
        <v>3.109833333333345E-2</v>
      </c>
      <c r="M11">
        <f t="shared" si="1"/>
        <v>3</v>
      </c>
      <c r="N11">
        <f t="shared" si="2"/>
        <v>3</v>
      </c>
      <c r="O11">
        <f t="shared" si="3"/>
        <v>0.21513336829553986</v>
      </c>
      <c r="P11">
        <f t="shared" si="4"/>
        <v>0.14455374161488541</v>
      </c>
    </row>
    <row r="12" spans="1:16" x14ac:dyDescent="0.45">
      <c r="A12" s="1" t="s">
        <v>7</v>
      </c>
      <c r="B12" s="1">
        <v>3</v>
      </c>
      <c r="C12" s="1">
        <v>2.995339</v>
      </c>
      <c r="D12" s="1">
        <v>0.99844633333333332</v>
      </c>
      <c r="E12" s="1">
        <v>0.12096466013333318</v>
      </c>
      <c r="K12" s="1" t="s">
        <v>7</v>
      </c>
      <c r="L12">
        <f t="shared" si="0"/>
        <v>1.5536666666666754E-3</v>
      </c>
      <c r="M12">
        <f t="shared" si="1"/>
        <v>3</v>
      </c>
      <c r="N12">
        <f t="shared" si="2"/>
        <v>3</v>
      </c>
      <c r="O12">
        <f t="shared" si="3"/>
        <v>0.21513336829553986</v>
      </c>
      <c r="P12">
        <f t="shared" si="4"/>
        <v>7.2218767315181112E-3</v>
      </c>
    </row>
    <row r="13" spans="1:16" x14ac:dyDescent="0.45">
      <c r="A13" s="1" t="s">
        <v>8</v>
      </c>
      <c r="B13" s="1">
        <v>3</v>
      </c>
      <c r="C13" s="1">
        <v>2.555742</v>
      </c>
      <c r="D13" s="1">
        <v>0.85191399999999995</v>
      </c>
      <c r="E13" s="1">
        <v>8.2371061595999828E-2</v>
      </c>
      <c r="K13" s="1" t="s">
        <v>8</v>
      </c>
      <c r="L13">
        <f t="shared" si="0"/>
        <v>0.14808600000000005</v>
      </c>
      <c r="M13">
        <f t="shared" si="1"/>
        <v>3</v>
      </c>
      <c r="N13">
        <f t="shared" si="2"/>
        <v>3</v>
      </c>
      <c r="O13">
        <f t="shared" si="3"/>
        <v>0.21513336829553986</v>
      </c>
      <c r="P13">
        <f t="shared" si="4"/>
        <v>0.68834510040565455</v>
      </c>
    </row>
    <row r="14" spans="1:16" x14ac:dyDescent="0.45">
      <c r="A14" s="1" t="s">
        <v>9</v>
      </c>
      <c r="B14" s="1">
        <v>3</v>
      </c>
      <c r="C14" s="1">
        <v>1.9909820000000003</v>
      </c>
      <c r="D14" s="1">
        <v>0.66366066666666679</v>
      </c>
      <c r="E14" s="1">
        <v>2.7545268144333224E-2</v>
      </c>
      <c r="K14" s="1" t="s">
        <v>9</v>
      </c>
      <c r="L14">
        <f t="shared" si="0"/>
        <v>0.33633933333333321</v>
      </c>
      <c r="M14">
        <f t="shared" si="1"/>
        <v>3</v>
      </c>
      <c r="N14">
        <f t="shared" si="2"/>
        <v>3</v>
      </c>
      <c r="O14">
        <f t="shared" si="3"/>
        <v>0.21513336829553986</v>
      </c>
      <c r="P14">
        <f t="shared" si="4"/>
        <v>1.563399188131924</v>
      </c>
    </row>
    <row r="15" spans="1:16" x14ac:dyDescent="0.45">
      <c r="A15" s="1" t="s">
        <v>10</v>
      </c>
      <c r="B15" s="1">
        <v>3</v>
      </c>
      <c r="C15" s="1">
        <v>2.5998570000000001</v>
      </c>
      <c r="D15" s="1">
        <v>0.86661900000000003</v>
      </c>
      <c r="E15" s="1">
        <v>6.344841894099984E-2</v>
      </c>
      <c r="K15" s="1" t="s">
        <v>10</v>
      </c>
      <c r="L15">
        <f t="shared" si="0"/>
        <v>0.13338099999999997</v>
      </c>
      <c r="M15">
        <f t="shared" si="1"/>
        <v>3</v>
      </c>
      <c r="N15">
        <f t="shared" si="2"/>
        <v>3</v>
      </c>
      <c r="O15">
        <f t="shared" si="3"/>
        <v>0.21513336829553986</v>
      </c>
      <c r="P15">
        <f t="shared" si="4"/>
        <v>0.61999215210895398</v>
      </c>
    </row>
    <row r="16" spans="1:16" x14ac:dyDescent="0.45">
      <c r="A16" s="1" t="s">
        <v>11</v>
      </c>
      <c r="B16" s="1">
        <v>3</v>
      </c>
      <c r="C16" s="1">
        <v>2.7321620000000002</v>
      </c>
      <c r="D16" s="1">
        <v>0.91072066666666673</v>
      </c>
      <c r="E16" s="1">
        <v>9.7174321703333445E-3</v>
      </c>
      <c r="K16" s="1" t="s">
        <v>11</v>
      </c>
      <c r="L16">
        <f t="shared" si="0"/>
        <v>8.9279333333333266E-2</v>
      </c>
      <c r="M16">
        <f t="shared" si="1"/>
        <v>3</v>
      </c>
      <c r="N16">
        <f t="shared" si="2"/>
        <v>3</v>
      </c>
      <c r="O16">
        <f t="shared" si="3"/>
        <v>0.21513336829553986</v>
      </c>
      <c r="P16">
        <f t="shared" si="4"/>
        <v>0.41499528427726573</v>
      </c>
    </row>
    <row r="17" spans="1:16" x14ac:dyDescent="0.45">
      <c r="A17" s="1" t="s">
        <v>12</v>
      </c>
      <c r="B17" s="1">
        <v>3</v>
      </c>
      <c r="C17" s="1">
        <v>2.0177659999999999</v>
      </c>
      <c r="D17" s="1">
        <v>0.67258866666666661</v>
      </c>
      <c r="E17" s="1">
        <v>0.13377455867633348</v>
      </c>
      <c r="K17" s="1" t="s">
        <v>12</v>
      </c>
      <c r="L17">
        <f t="shared" si="0"/>
        <v>0.32741133333333339</v>
      </c>
      <c r="M17">
        <f t="shared" si="1"/>
        <v>3</v>
      </c>
      <c r="N17">
        <f t="shared" si="2"/>
        <v>3</v>
      </c>
      <c r="O17">
        <f t="shared" si="3"/>
        <v>0.21513336829553986</v>
      </c>
      <c r="P17">
        <f t="shared" si="4"/>
        <v>1.5218993498189062</v>
      </c>
    </row>
    <row r="18" spans="1:16" x14ac:dyDescent="0.45">
      <c r="A18" s="1" t="s">
        <v>13</v>
      </c>
      <c r="B18" s="1">
        <v>3</v>
      </c>
      <c r="C18" s="1">
        <v>1.436984</v>
      </c>
      <c r="D18" s="1">
        <v>0.47899466666666668</v>
      </c>
      <c r="E18" s="1">
        <v>3.1528991290333375E-2</v>
      </c>
      <c r="K18" s="1" t="s">
        <v>13</v>
      </c>
      <c r="L18">
        <f t="shared" si="0"/>
        <v>0.52100533333333332</v>
      </c>
      <c r="M18">
        <f t="shared" si="1"/>
        <v>3</v>
      </c>
      <c r="N18">
        <f t="shared" si="2"/>
        <v>3</v>
      </c>
      <c r="O18">
        <f t="shared" si="3"/>
        <v>0.21513336829553986</v>
      </c>
      <c r="P18">
        <f t="shared" si="4"/>
        <v>2.4217783482923081</v>
      </c>
    </row>
    <row r="19" spans="1:16" x14ac:dyDescent="0.45">
      <c r="A19" s="1" t="s">
        <v>14</v>
      </c>
      <c r="B19" s="1">
        <v>3</v>
      </c>
      <c r="C19" s="1">
        <v>1.582017</v>
      </c>
      <c r="D19" s="1">
        <v>0.527339</v>
      </c>
      <c r="E19" s="1">
        <v>5.8742965890000165E-3</v>
      </c>
      <c r="K19" s="1" t="s">
        <v>14</v>
      </c>
      <c r="L19">
        <f t="shared" si="0"/>
        <v>0.472661</v>
      </c>
      <c r="M19">
        <f t="shared" si="1"/>
        <v>3</v>
      </c>
      <c r="N19">
        <f t="shared" si="2"/>
        <v>3</v>
      </c>
      <c r="O19">
        <f t="shared" si="3"/>
        <v>0.21513336829553986</v>
      </c>
      <c r="P19">
        <f t="shared" si="4"/>
        <v>2.1970603804737583</v>
      </c>
    </row>
    <row r="20" spans="1:16" x14ac:dyDescent="0.45">
      <c r="A20" s="1" t="s">
        <v>15</v>
      </c>
      <c r="B20" s="1">
        <v>3</v>
      </c>
      <c r="C20" s="1">
        <v>2.141683</v>
      </c>
      <c r="D20" s="1">
        <v>0.7138943333333333</v>
      </c>
      <c r="E20" s="1">
        <v>1.1607384410333377E-2</v>
      </c>
      <c r="K20" s="1" t="s">
        <v>15</v>
      </c>
      <c r="L20">
        <f t="shared" si="0"/>
        <v>0.2861056666666667</v>
      </c>
      <c r="M20">
        <f t="shared" si="1"/>
        <v>3</v>
      </c>
      <c r="N20">
        <f t="shared" si="2"/>
        <v>3</v>
      </c>
      <c r="O20">
        <f t="shared" si="3"/>
        <v>0.21513336829553986</v>
      </c>
      <c r="P20">
        <f t="shared" si="4"/>
        <v>1.3298990711363219</v>
      </c>
    </row>
    <row r="21" spans="1:16" x14ac:dyDescent="0.45">
      <c r="A21" s="1" t="s">
        <v>16</v>
      </c>
      <c r="B21" s="1">
        <v>3</v>
      </c>
      <c r="C21" s="1">
        <v>2.7285339999999998</v>
      </c>
      <c r="D21" s="1">
        <v>0.90951133333333323</v>
      </c>
      <c r="E21" s="1">
        <v>2.122336665033342E-2</v>
      </c>
      <c r="K21" s="1" t="s">
        <v>16</v>
      </c>
      <c r="L21">
        <f t="shared" si="0"/>
        <v>9.0488666666666773E-2</v>
      </c>
      <c r="M21">
        <f t="shared" si="1"/>
        <v>3</v>
      </c>
      <c r="N21">
        <f t="shared" si="2"/>
        <v>3</v>
      </c>
      <c r="O21">
        <f t="shared" si="3"/>
        <v>0.21513336829553986</v>
      </c>
      <c r="P21">
        <f t="shared" si="4"/>
        <v>0.42061660347528146</v>
      </c>
    </row>
    <row r="22" spans="1:16" x14ac:dyDescent="0.45">
      <c r="A22" s="1" t="s">
        <v>17</v>
      </c>
      <c r="B22" s="1">
        <v>3</v>
      </c>
      <c r="C22" s="1">
        <v>2.4073979999999997</v>
      </c>
      <c r="D22" s="1">
        <v>0.8024659999999999</v>
      </c>
      <c r="E22" s="1">
        <v>9.7959149110001809E-3</v>
      </c>
      <c r="K22" s="1" t="s">
        <v>17</v>
      </c>
      <c r="L22">
        <f t="shared" si="0"/>
        <v>0.1975340000000001</v>
      </c>
      <c r="M22">
        <f t="shared" si="1"/>
        <v>3</v>
      </c>
      <c r="N22">
        <f t="shared" si="2"/>
        <v>3</v>
      </c>
      <c r="O22">
        <f t="shared" si="3"/>
        <v>0.21513336829553986</v>
      </c>
      <c r="P22">
        <f t="shared" si="4"/>
        <v>0.91819321923430031</v>
      </c>
    </row>
    <row r="23" spans="1:16" x14ac:dyDescent="0.45">
      <c r="A23" s="1" t="s">
        <v>18</v>
      </c>
      <c r="B23" s="1">
        <v>3</v>
      </c>
      <c r="C23" s="1">
        <v>3.0299490000000002</v>
      </c>
      <c r="D23" s="1">
        <v>1.0099830000000001</v>
      </c>
      <c r="E23" s="1">
        <v>0.1107411122009998</v>
      </c>
      <c r="K23" s="1" t="s">
        <v>18</v>
      </c>
      <c r="L23">
        <f t="shared" si="0"/>
        <v>9.9830000000000751E-3</v>
      </c>
      <c r="M23">
        <f t="shared" si="1"/>
        <v>3</v>
      </c>
      <c r="N23">
        <f t="shared" si="2"/>
        <v>3</v>
      </c>
      <c r="O23">
        <f t="shared" si="3"/>
        <v>0.21513336829553986</v>
      </c>
      <c r="P23">
        <f t="shared" si="4"/>
        <v>4.6403773059909101E-2</v>
      </c>
    </row>
    <row r="24" spans="1:16" x14ac:dyDescent="0.45">
      <c r="A24" s="1" t="s">
        <v>19</v>
      </c>
      <c r="B24" s="1">
        <v>3</v>
      </c>
      <c r="C24" s="1">
        <v>3.6472300000000004</v>
      </c>
      <c r="D24" s="1">
        <v>1.2157433333333334</v>
      </c>
      <c r="E24" s="1">
        <v>0.54537819882433292</v>
      </c>
      <c r="K24" s="1" t="s">
        <v>19</v>
      </c>
      <c r="L24">
        <f t="shared" si="0"/>
        <v>0.2157433333333334</v>
      </c>
      <c r="M24">
        <f t="shared" si="1"/>
        <v>3</v>
      </c>
      <c r="N24">
        <f t="shared" si="2"/>
        <v>3</v>
      </c>
      <c r="O24">
        <f t="shared" si="3"/>
        <v>0.21513336829553986</v>
      </c>
      <c r="P24">
        <f t="shared" si="4"/>
        <v>1.0028352879082691</v>
      </c>
    </row>
    <row r="25" spans="1:16" x14ac:dyDescent="0.45">
      <c r="A25" s="1" t="s">
        <v>20</v>
      </c>
      <c r="B25" s="1">
        <v>3</v>
      </c>
      <c r="C25" s="1">
        <v>3.6458869999999997</v>
      </c>
      <c r="D25" s="1">
        <v>1.2152956666666666</v>
      </c>
      <c r="E25" s="1">
        <v>0.62961129563733342</v>
      </c>
      <c r="K25" s="1" t="s">
        <v>20</v>
      </c>
      <c r="L25">
        <f t="shared" si="0"/>
        <v>0.21529566666666655</v>
      </c>
      <c r="M25">
        <f t="shared" si="1"/>
        <v>3</v>
      </c>
      <c r="N25">
        <f t="shared" si="2"/>
        <v>3</v>
      </c>
      <c r="O25">
        <f t="shared" si="3"/>
        <v>0.21513336829553986</v>
      </c>
      <c r="P25">
        <f t="shared" si="4"/>
        <v>1.0007544081720681</v>
      </c>
    </row>
    <row r="26" spans="1:16" x14ac:dyDescent="0.45">
      <c r="A26" s="1" t="s">
        <v>48</v>
      </c>
      <c r="B26" s="1">
        <v>3</v>
      </c>
      <c r="C26" s="1">
        <v>1.75573</v>
      </c>
      <c r="D26" s="1">
        <v>0.58524333333333334</v>
      </c>
      <c r="E26" s="1">
        <v>9.1577500343332785E-3</v>
      </c>
      <c r="K26" s="1" t="s">
        <v>21</v>
      </c>
      <c r="L26">
        <f t="shared" si="0"/>
        <v>0.41475666666666666</v>
      </c>
      <c r="M26">
        <f t="shared" si="1"/>
        <v>3</v>
      </c>
      <c r="N26">
        <f t="shared" si="2"/>
        <v>3</v>
      </c>
      <c r="O26">
        <f t="shared" si="3"/>
        <v>0.21513336829553986</v>
      </c>
      <c r="P26">
        <f t="shared" si="4"/>
        <v>1.9279048617734369</v>
      </c>
    </row>
    <row r="27" spans="1:16" x14ac:dyDescent="0.45">
      <c r="A27" s="1" t="s">
        <v>22</v>
      </c>
      <c r="B27" s="1">
        <v>3</v>
      </c>
      <c r="C27" s="1">
        <v>3.2648429999999999</v>
      </c>
      <c r="D27" s="1">
        <v>1.0882810000000001</v>
      </c>
      <c r="E27" s="1">
        <v>0.25354241606799999</v>
      </c>
      <c r="K27" s="1" t="s">
        <v>22</v>
      </c>
      <c r="L27">
        <f t="shared" si="0"/>
        <v>8.8281000000000054E-2</v>
      </c>
      <c r="M27">
        <f t="shared" si="1"/>
        <v>3</v>
      </c>
      <c r="N27">
        <f t="shared" si="2"/>
        <v>3</v>
      </c>
      <c r="O27">
        <f t="shared" si="3"/>
        <v>0.21513336829553986</v>
      </c>
      <c r="P27">
        <f t="shared" si="4"/>
        <v>0.41035475202862937</v>
      </c>
    </row>
    <row r="28" spans="1:16" ht="14.65" thickBot="1" x14ac:dyDescent="0.5">
      <c r="A28" s="2" t="s">
        <v>23</v>
      </c>
      <c r="B28" s="2">
        <v>3</v>
      </c>
      <c r="C28" s="2">
        <v>3.0775980000000001</v>
      </c>
      <c r="D28" s="2">
        <v>1.0258659999999999</v>
      </c>
      <c r="E28" s="2">
        <v>0.17937668217899994</v>
      </c>
      <c r="K28" s="2" t="s">
        <v>23</v>
      </c>
      <c r="L28">
        <f t="shared" si="0"/>
        <v>2.5865999999999945E-2</v>
      </c>
      <c r="M28">
        <f t="shared" si="1"/>
        <v>3</v>
      </c>
      <c r="N28">
        <f t="shared" si="2"/>
        <v>3</v>
      </c>
      <c r="O28">
        <f t="shared" si="3"/>
        <v>0.21513336829553986</v>
      </c>
      <c r="P28">
        <f t="shared" si="4"/>
        <v>0.12023239446735422</v>
      </c>
    </row>
    <row r="31" spans="1:16" ht="14.65" thickBot="1" x14ac:dyDescent="0.5">
      <c r="A31" t="s">
        <v>31</v>
      </c>
    </row>
    <row r="32" spans="1:16" x14ac:dyDescent="0.45">
      <c r="A32" s="3" t="s">
        <v>32</v>
      </c>
      <c r="B32" s="3" t="s">
        <v>33</v>
      </c>
      <c r="C32" s="3" t="s">
        <v>34</v>
      </c>
      <c r="D32" s="3" t="s">
        <v>35</v>
      </c>
      <c r="E32" s="3" t="s">
        <v>36</v>
      </c>
      <c r="F32" s="3" t="s">
        <v>37</v>
      </c>
      <c r="G32" s="3" t="s">
        <v>38</v>
      </c>
    </row>
    <row r="33" spans="1:7" x14ac:dyDescent="0.45">
      <c r="A33" s="1" t="s">
        <v>39</v>
      </c>
      <c r="B33" s="1">
        <v>6.6092866941217583</v>
      </c>
      <c r="C33" s="1">
        <v>23</v>
      </c>
      <c r="D33" s="1">
        <v>0.28736029104877209</v>
      </c>
      <c r="E33" s="1">
        <v>2.0696168247712619</v>
      </c>
      <c r="F33" s="1">
        <v>1.6891939673939104E-2</v>
      </c>
      <c r="G33" s="1">
        <v>1.7567593807172361</v>
      </c>
    </row>
    <row r="34" spans="1:7" x14ac:dyDescent="0.45">
      <c r="A34" s="1" t="s">
        <v>40</v>
      </c>
      <c r="B34" s="1">
        <v>6.6646607262025537</v>
      </c>
      <c r="C34" s="1">
        <v>48</v>
      </c>
      <c r="D34" s="1">
        <v>0.13884709846255319</v>
      </c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ht="14.65" thickBot="1" x14ac:dyDescent="0.5">
      <c r="A36" s="2" t="s">
        <v>41</v>
      </c>
      <c r="B36" s="2">
        <v>13.273947420324312</v>
      </c>
      <c r="C36" s="2">
        <v>71</v>
      </c>
      <c r="D36" s="2"/>
      <c r="E36" s="2"/>
      <c r="F36" s="2"/>
      <c r="G36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62D36-B2F4-45E7-8073-AADCB99E4355}">
  <dimension ref="A1:P36"/>
  <sheetViews>
    <sheetView workbookViewId="0">
      <selection activeCell="P2" sqref="P2"/>
    </sheetView>
  </sheetViews>
  <sheetFormatPr defaultRowHeight="14.25" x14ac:dyDescent="0.45"/>
  <sheetData>
    <row r="1" spans="1:16" x14ac:dyDescent="0.45">
      <c r="A1" t="s">
        <v>24</v>
      </c>
      <c r="K1" t="s">
        <v>53</v>
      </c>
      <c r="P1" t="s">
        <v>55</v>
      </c>
    </row>
    <row r="2" spans="1:16" x14ac:dyDescent="0.45">
      <c r="A2" s="4" t="s">
        <v>51</v>
      </c>
      <c r="P2" t="s">
        <v>57</v>
      </c>
    </row>
    <row r="3" spans="1:16" ht="14.65" thickBot="1" x14ac:dyDescent="0.5">
      <c r="A3" t="s">
        <v>25</v>
      </c>
    </row>
    <row r="4" spans="1:16" x14ac:dyDescent="0.45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K4" t="s">
        <v>42</v>
      </c>
      <c r="L4" t="s">
        <v>43</v>
      </c>
      <c r="M4" t="s">
        <v>44</v>
      </c>
      <c r="N4" t="s">
        <v>45</v>
      </c>
      <c r="O4" t="s">
        <v>46</v>
      </c>
      <c r="P4" t="s">
        <v>47</v>
      </c>
    </row>
    <row r="5" spans="1:16" x14ac:dyDescent="0.45">
      <c r="A5" s="1" t="s">
        <v>1</v>
      </c>
      <c r="B5" s="1">
        <v>3</v>
      </c>
      <c r="C5" s="1">
        <v>3</v>
      </c>
      <c r="D5" s="1">
        <v>1</v>
      </c>
      <c r="E5" s="1">
        <v>0</v>
      </c>
      <c r="K5" s="1" t="s">
        <v>1</v>
      </c>
      <c r="L5">
        <f t="shared" ref="L5:L28" si="0">ABS(D5-$D$5)</f>
        <v>0</v>
      </c>
      <c r="M5">
        <f t="shared" ref="M5:M28" si="1">B5</f>
        <v>3</v>
      </c>
      <c r="N5">
        <f t="shared" ref="N5:N28" si="2">$B$5</f>
        <v>3</v>
      </c>
      <c r="O5">
        <f t="shared" ref="O5:O28" si="3">SQRT(0.5*$D$34*(1/M5+1/N5))</f>
        <v>0.23039919643952067</v>
      </c>
      <c r="P5">
        <f>L5/O5</f>
        <v>0</v>
      </c>
    </row>
    <row r="6" spans="1:16" x14ac:dyDescent="0.45">
      <c r="A6" s="1" t="s">
        <v>2</v>
      </c>
      <c r="B6" s="1">
        <v>3</v>
      </c>
      <c r="C6" s="1">
        <v>3.6583649999999999</v>
      </c>
      <c r="D6" s="1">
        <v>1.219455</v>
      </c>
      <c r="E6" s="1">
        <v>0.13406511132700016</v>
      </c>
      <c r="K6" s="1" t="s">
        <v>2</v>
      </c>
      <c r="L6">
        <f t="shared" si="0"/>
        <v>0.21945499999999996</v>
      </c>
      <c r="M6">
        <f t="shared" si="1"/>
        <v>3</v>
      </c>
      <c r="N6">
        <f t="shared" si="2"/>
        <v>3</v>
      </c>
      <c r="O6">
        <f t="shared" si="3"/>
        <v>0.23039919643952067</v>
      </c>
      <c r="P6">
        <f t="shared" ref="P6:P28" si="4">L6/O6</f>
        <v>0.95249898172976677</v>
      </c>
    </row>
    <row r="7" spans="1:16" x14ac:dyDescent="0.45">
      <c r="A7" s="1" t="s">
        <v>0</v>
      </c>
      <c r="B7" s="1">
        <v>3</v>
      </c>
      <c r="C7" s="1">
        <v>2.8783710000000005</v>
      </c>
      <c r="D7" s="1">
        <v>0.95945700000000012</v>
      </c>
      <c r="E7" s="1">
        <v>0.13321984198799952</v>
      </c>
      <c r="K7" s="1" t="s">
        <v>0</v>
      </c>
      <c r="L7">
        <f t="shared" si="0"/>
        <v>4.0542999999999885E-2</v>
      </c>
      <c r="M7">
        <f t="shared" si="1"/>
        <v>3</v>
      </c>
      <c r="N7">
        <f t="shared" si="2"/>
        <v>3</v>
      </c>
      <c r="O7">
        <f t="shared" si="3"/>
        <v>0.23039919643952067</v>
      </c>
      <c r="P7">
        <f t="shared" si="4"/>
        <v>0.17596849566548875</v>
      </c>
    </row>
    <row r="8" spans="1:16" x14ac:dyDescent="0.45">
      <c r="A8" s="1" t="s">
        <v>3</v>
      </c>
      <c r="B8" s="1">
        <v>3</v>
      </c>
      <c r="C8" s="1">
        <v>3.8053369999999997</v>
      </c>
      <c r="D8" s="1">
        <v>1.2684456666666666</v>
      </c>
      <c r="E8" s="1">
        <v>0.11089176956233304</v>
      </c>
      <c r="K8" s="1" t="s">
        <v>3</v>
      </c>
      <c r="L8">
        <f t="shared" si="0"/>
        <v>0.26844566666666658</v>
      </c>
      <c r="M8">
        <f t="shared" si="1"/>
        <v>3</v>
      </c>
      <c r="N8">
        <f t="shared" si="2"/>
        <v>3</v>
      </c>
      <c r="O8">
        <f t="shared" si="3"/>
        <v>0.23039919643952067</v>
      </c>
      <c r="P8">
        <f t="shared" si="4"/>
        <v>1.1651328251795054</v>
      </c>
    </row>
    <row r="9" spans="1:16" x14ac:dyDescent="0.45">
      <c r="A9" s="1" t="s">
        <v>4</v>
      </c>
      <c r="B9" s="1">
        <v>3</v>
      </c>
      <c r="C9" s="1">
        <v>2.6642299999999999</v>
      </c>
      <c r="D9" s="1">
        <v>0.88807666666666663</v>
      </c>
      <c r="E9" s="1">
        <v>0.43400386832033355</v>
      </c>
      <c r="K9" s="1" t="s">
        <v>4</v>
      </c>
      <c r="L9">
        <f t="shared" si="0"/>
        <v>0.11192333333333337</v>
      </c>
      <c r="M9">
        <f t="shared" si="1"/>
        <v>3</v>
      </c>
      <c r="N9">
        <f t="shared" si="2"/>
        <v>3</v>
      </c>
      <c r="O9">
        <f t="shared" si="3"/>
        <v>0.23039919643952067</v>
      </c>
      <c r="P9">
        <f t="shared" si="4"/>
        <v>0.485780050724756</v>
      </c>
    </row>
    <row r="10" spans="1:16" x14ac:dyDescent="0.45">
      <c r="A10" s="1" t="s">
        <v>5</v>
      </c>
      <c r="B10" s="1">
        <v>3</v>
      </c>
      <c r="C10" s="1">
        <v>3.390479</v>
      </c>
      <c r="D10" s="1">
        <v>1.1301596666666667</v>
      </c>
      <c r="E10" s="1">
        <v>2.9633849608333485E-2</v>
      </c>
      <c r="K10" s="1" t="s">
        <v>5</v>
      </c>
      <c r="L10">
        <f t="shared" si="0"/>
        <v>0.13015966666666667</v>
      </c>
      <c r="M10">
        <f t="shared" si="1"/>
        <v>3</v>
      </c>
      <c r="N10">
        <f t="shared" si="2"/>
        <v>3</v>
      </c>
      <c r="O10">
        <f t="shared" si="3"/>
        <v>0.23039919643952067</v>
      </c>
      <c r="P10">
        <f t="shared" si="4"/>
        <v>0.56493107909268825</v>
      </c>
    </row>
    <row r="11" spans="1:16" x14ac:dyDescent="0.45">
      <c r="A11" s="1" t="s">
        <v>6</v>
      </c>
      <c r="B11" s="1">
        <v>3</v>
      </c>
      <c r="C11" s="1">
        <v>3.7534510000000001</v>
      </c>
      <c r="D11" s="1">
        <v>1.2511503333333334</v>
      </c>
      <c r="E11" s="1">
        <v>0.17426279938433309</v>
      </c>
      <c r="K11" s="1" t="s">
        <v>6</v>
      </c>
      <c r="L11">
        <f t="shared" si="0"/>
        <v>0.25115033333333336</v>
      </c>
      <c r="M11">
        <f t="shared" si="1"/>
        <v>3</v>
      </c>
      <c r="N11">
        <f t="shared" si="2"/>
        <v>3</v>
      </c>
      <c r="O11">
        <f t="shared" si="3"/>
        <v>0.23039919643952067</v>
      </c>
      <c r="P11">
        <f t="shared" si="4"/>
        <v>1.090066012444882</v>
      </c>
    </row>
    <row r="12" spans="1:16" x14ac:dyDescent="0.45">
      <c r="A12" s="1" t="s">
        <v>7</v>
      </c>
      <c r="B12" s="1">
        <v>3</v>
      </c>
      <c r="C12" s="1">
        <v>3.8124029999999998</v>
      </c>
      <c r="D12" s="1">
        <v>1.2708009999999998</v>
      </c>
      <c r="E12" s="1">
        <v>0.11648316733300046</v>
      </c>
      <c r="K12" s="1" t="s">
        <v>7</v>
      </c>
      <c r="L12">
        <f t="shared" si="0"/>
        <v>0.27080099999999985</v>
      </c>
      <c r="M12">
        <f t="shared" si="1"/>
        <v>3</v>
      </c>
      <c r="N12">
        <f t="shared" si="2"/>
        <v>3</v>
      </c>
      <c r="O12">
        <f t="shared" si="3"/>
        <v>0.23039919643952067</v>
      </c>
      <c r="P12">
        <f t="shared" si="4"/>
        <v>1.1753556617593697</v>
      </c>
    </row>
    <row r="13" spans="1:16" x14ac:dyDescent="0.45">
      <c r="A13" s="1" t="s">
        <v>8</v>
      </c>
      <c r="B13" s="1">
        <v>3</v>
      </c>
      <c r="C13" s="1">
        <v>2.4446210000000002</v>
      </c>
      <c r="D13" s="1">
        <v>0.81487366666666672</v>
      </c>
      <c r="E13" s="1">
        <v>0.18178605775233325</v>
      </c>
      <c r="K13" s="1" t="s">
        <v>8</v>
      </c>
      <c r="L13">
        <f t="shared" si="0"/>
        <v>0.18512633333333328</v>
      </c>
      <c r="M13">
        <f t="shared" si="1"/>
        <v>3</v>
      </c>
      <c r="N13">
        <f t="shared" si="2"/>
        <v>3</v>
      </c>
      <c r="O13">
        <f t="shared" si="3"/>
        <v>0.23039919643952067</v>
      </c>
      <c r="P13">
        <f t="shared" si="4"/>
        <v>0.80350251300433062</v>
      </c>
    </row>
    <row r="14" spans="1:16" x14ac:dyDescent="0.45">
      <c r="A14" s="1" t="s">
        <v>9</v>
      </c>
      <c r="B14" s="1">
        <v>3</v>
      </c>
      <c r="C14" s="1">
        <v>2.887883</v>
      </c>
      <c r="D14" s="1">
        <v>0.96262766666666666</v>
      </c>
      <c r="E14" s="1">
        <v>1.1100972441333321E-2</v>
      </c>
      <c r="K14" s="1" t="s">
        <v>9</v>
      </c>
      <c r="L14">
        <f t="shared" si="0"/>
        <v>3.7372333333333341E-2</v>
      </c>
      <c r="M14">
        <f t="shared" si="1"/>
        <v>3</v>
      </c>
      <c r="N14">
        <f t="shared" si="2"/>
        <v>3</v>
      </c>
      <c r="O14">
        <f t="shared" si="3"/>
        <v>0.23039919643952067</v>
      </c>
      <c r="P14">
        <f t="shared" si="4"/>
        <v>0.16220687359534045</v>
      </c>
    </row>
    <row r="15" spans="1:16" x14ac:dyDescent="0.45">
      <c r="A15" s="1" t="s">
        <v>10</v>
      </c>
      <c r="B15" s="1">
        <v>3</v>
      </c>
      <c r="C15" s="1">
        <v>2.0507140000000001</v>
      </c>
      <c r="D15" s="1">
        <v>0.68357133333333342</v>
      </c>
      <c r="E15" s="1">
        <v>1.3343197653333341E-3</v>
      </c>
      <c r="K15" s="1" t="s">
        <v>10</v>
      </c>
      <c r="L15">
        <f t="shared" si="0"/>
        <v>0.31642866666666658</v>
      </c>
      <c r="M15">
        <f t="shared" si="1"/>
        <v>3</v>
      </c>
      <c r="N15">
        <f t="shared" si="2"/>
        <v>3</v>
      </c>
      <c r="O15">
        <f t="shared" si="3"/>
        <v>0.23039919643952067</v>
      </c>
      <c r="P15">
        <f t="shared" si="4"/>
        <v>1.3733931001349151</v>
      </c>
    </row>
    <row r="16" spans="1:16" x14ac:dyDescent="0.45">
      <c r="A16" s="1" t="s">
        <v>11</v>
      </c>
      <c r="B16" s="1">
        <v>3</v>
      </c>
      <c r="C16" s="1">
        <v>3.4917290000000003</v>
      </c>
      <c r="D16" s="1">
        <v>1.1639096666666668</v>
      </c>
      <c r="E16" s="1">
        <v>6.6807096764333274E-2</v>
      </c>
      <c r="K16" s="1" t="s">
        <v>11</v>
      </c>
      <c r="L16">
        <f t="shared" si="0"/>
        <v>0.16390966666666684</v>
      </c>
      <c r="M16">
        <f t="shared" si="1"/>
        <v>3</v>
      </c>
      <c r="N16">
        <f t="shared" si="2"/>
        <v>3</v>
      </c>
      <c r="O16">
        <f t="shared" si="3"/>
        <v>0.23039919643952067</v>
      </c>
      <c r="P16">
        <f t="shared" si="4"/>
        <v>0.71141596498446469</v>
      </c>
    </row>
    <row r="17" spans="1:16" x14ac:dyDescent="0.45">
      <c r="A17" s="1" t="s">
        <v>12</v>
      </c>
      <c r="B17" s="1">
        <v>3</v>
      </c>
      <c r="C17" s="1">
        <v>2.6892779999999998</v>
      </c>
      <c r="D17" s="1">
        <v>0.89642599999999995</v>
      </c>
      <c r="E17" s="1">
        <v>4.0974745591000117E-2</v>
      </c>
      <c r="K17" s="1" t="s">
        <v>12</v>
      </c>
      <c r="L17">
        <f t="shared" si="0"/>
        <v>0.10357400000000005</v>
      </c>
      <c r="M17">
        <f t="shared" si="1"/>
        <v>3</v>
      </c>
      <c r="N17">
        <f t="shared" si="2"/>
        <v>3</v>
      </c>
      <c r="O17">
        <f t="shared" si="3"/>
        <v>0.23039919643952067</v>
      </c>
      <c r="P17">
        <f t="shared" si="4"/>
        <v>0.44954149841051216</v>
      </c>
    </row>
    <row r="18" spans="1:16" x14ac:dyDescent="0.45">
      <c r="A18" s="1" t="s">
        <v>13</v>
      </c>
      <c r="B18" s="1">
        <v>3</v>
      </c>
      <c r="C18" s="1">
        <v>2.8642160000000003</v>
      </c>
      <c r="D18" s="1">
        <v>0.95473866666666674</v>
      </c>
      <c r="E18" s="1">
        <v>0.11302168428433301</v>
      </c>
      <c r="K18" s="1" t="s">
        <v>13</v>
      </c>
      <c r="L18">
        <f t="shared" si="0"/>
        <v>4.5261333333333265E-2</v>
      </c>
      <c r="M18">
        <f t="shared" si="1"/>
        <v>3</v>
      </c>
      <c r="N18">
        <f t="shared" si="2"/>
        <v>3</v>
      </c>
      <c r="O18">
        <f t="shared" si="3"/>
        <v>0.23039919643952067</v>
      </c>
      <c r="P18">
        <f t="shared" si="4"/>
        <v>0.19644744440423548</v>
      </c>
    </row>
    <row r="19" spans="1:16" x14ac:dyDescent="0.45">
      <c r="A19" s="1" t="s">
        <v>14</v>
      </c>
      <c r="B19" s="1">
        <v>3</v>
      </c>
      <c r="C19" s="1">
        <v>2.3101250000000002</v>
      </c>
      <c r="D19" s="1">
        <v>0.77004166666666674</v>
      </c>
      <c r="E19" s="1">
        <v>0.31212789332233326</v>
      </c>
      <c r="K19" s="1" t="s">
        <v>14</v>
      </c>
      <c r="L19">
        <f t="shared" si="0"/>
        <v>0.22995833333333326</v>
      </c>
      <c r="M19">
        <f t="shared" si="1"/>
        <v>3</v>
      </c>
      <c r="N19">
        <f t="shared" si="2"/>
        <v>3</v>
      </c>
      <c r="O19">
        <f t="shared" si="3"/>
        <v>0.23039919643952067</v>
      </c>
      <c r="P19">
        <f t="shared" si="4"/>
        <v>0.9980865249835924</v>
      </c>
    </row>
    <row r="20" spans="1:16" x14ac:dyDescent="0.45">
      <c r="A20" s="1" t="s">
        <v>15</v>
      </c>
      <c r="B20" s="1">
        <v>3</v>
      </c>
      <c r="C20" s="1">
        <v>3.8313389999999998</v>
      </c>
      <c r="D20" s="1">
        <v>1.2771129999999999</v>
      </c>
      <c r="E20" s="1">
        <v>0.49071729056700075</v>
      </c>
      <c r="K20" s="1" t="s">
        <v>15</v>
      </c>
      <c r="L20">
        <f t="shared" si="0"/>
        <v>0.27711299999999994</v>
      </c>
      <c r="M20">
        <f t="shared" si="1"/>
        <v>3</v>
      </c>
      <c r="N20">
        <f t="shared" si="2"/>
        <v>3</v>
      </c>
      <c r="O20">
        <f t="shared" si="3"/>
        <v>0.23039919643952067</v>
      </c>
      <c r="P20">
        <f t="shared" si="4"/>
        <v>1.2027515906408188</v>
      </c>
    </row>
    <row r="21" spans="1:16" x14ac:dyDescent="0.45">
      <c r="A21" s="1" t="s">
        <v>16</v>
      </c>
      <c r="B21" s="1">
        <v>3</v>
      </c>
      <c r="C21" s="1">
        <v>2.540543</v>
      </c>
      <c r="D21" s="1">
        <v>0.84684766666666667</v>
      </c>
      <c r="E21" s="1">
        <v>0.18269095610533315</v>
      </c>
      <c r="K21" s="1" t="s">
        <v>16</v>
      </c>
      <c r="L21">
        <f t="shared" si="0"/>
        <v>0.15315233333333333</v>
      </c>
      <c r="M21">
        <f t="shared" si="1"/>
        <v>3</v>
      </c>
      <c r="N21">
        <f t="shared" si="2"/>
        <v>3</v>
      </c>
      <c r="O21">
        <f t="shared" si="3"/>
        <v>0.23039919643952067</v>
      </c>
      <c r="P21">
        <f t="shared" si="4"/>
        <v>0.66472598733014898</v>
      </c>
    </row>
    <row r="22" spans="1:16" x14ac:dyDescent="0.45">
      <c r="A22" s="1" t="s">
        <v>17</v>
      </c>
      <c r="B22" s="1">
        <v>3</v>
      </c>
      <c r="C22" s="1">
        <v>3.3990979999999995</v>
      </c>
      <c r="D22" s="1">
        <v>1.1330326666666666</v>
      </c>
      <c r="E22" s="1">
        <v>0.69679386023433354</v>
      </c>
      <c r="K22" s="1" t="s">
        <v>17</v>
      </c>
      <c r="L22">
        <f t="shared" si="0"/>
        <v>0.13303266666666658</v>
      </c>
      <c r="M22">
        <f t="shared" si="1"/>
        <v>3</v>
      </c>
      <c r="N22">
        <f t="shared" si="2"/>
        <v>3</v>
      </c>
      <c r="O22">
        <f t="shared" si="3"/>
        <v>0.23039919643952067</v>
      </c>
      <c r="P22">
        <f t="shared" si="4"/>
        <v>0.57740074063837887</v>
      </c>
    </row>
    <row r="23" spans="1:16" x14ac:dyDescent="0.45">
      <c r="A23" s="1" t="s">
        <v>18</v>
      </c>
      <c r="B23" s="1">
        <v>3</v>
      </c>
      <c r="C23" s="1">
        <v>4.5582390000000004</v>
      </c>
      <c r="D23" s="1">
        <v>1.5194130000000001</v>
      </c>
      <c r="E23" s="1">
        <v>0.12817853942699919</v>
      </c>
      <c r="K23" s="1" t="s">
        <v>18</v>
      </c>
      <c r="L23">
        <f t="shared" si="0"/>
        <v>0.51941300000000012</v>
      </c>
      <c r="M23">
        <f t="shared" si="1"/>
        <v>3</v>
      </c>
      <c r="N23">
        <f t="shared" si="2"/>
        <v>3</v>
      </c>
      <c r="O23">
        <f t="shared" si="3"/>
        <v>0.23039919643952067</v>
      </c>
      <c r="P23">
        <f t="shared" si="4"/>
        <v>2.2544045640208861</v>
      </c>
    </row>
    <row r="24" spans="1:16" x14ac:dyDescent="0.45">
      <c r="A24" s="1" t="s">
        <v>19</v>
      </c>
      <c r="B24" s="1">
        <v>3</v>
      </c>
      <c r="C24" s="1">
        <v>4.1460410000000003</v>
      </c>
      <c r="D24" s="1">
        <v>1.3820136666666667</v>
      </c>
      <c r="E24" s="1">
        <v>0.17691963542933253</v>
      </c>
      <c r="K24" s="1" t="s">
        <v>19</v>
      </c>
      <c r="L24">
        <f t="shared" si="0"/>
        <v>0.3820136666666667</v>
      </c>
      <c r="M24">
        <f t="shared" si="1"/>
        <v>3</v>
      </c>
      <c r="N24">
        <f t="shared" si="2"/>
        <v>3</v>
      </c>
      <c r="O24">
        <f t="shared" si="3"/>
        <v>0.23039919643952067</v>
      </c>
      <c r="P24">
        <f t="shared" si="4"/>
        <v>1.6580512109856447</v>
      </c>
    </row>
    <row r="25" spans="1:16" x14ac:dyDescent="0.45">
      <c r="A25" s="1" t="s">
        <v>20</v>
      </c>
      <c r="B25" s="1">
        <v>3</v>
      </c>
      <c r="C25" s="1">
        <v>2.83575</v>
      </c>
      <c r="D25" s="1">
        <v>0.94525000000000003</v>
      </c>
      <c r="E25" s="1">
        <v>6.9823308678999885E-2</v>
      </c>
      <c r="K25" s="1" t="s">
        <v>20</v>
      </c>
      <c r="L25">
        <f t="shared" si="0"/>
        <v>5.4749999999999965E-2</v>
      </c>
      <c r="M25">
        <f t="shared" si="1"/>
        <v>3</v>
      </c>
      <c r="N25">
        <f t="shared" si="2"/>
        <v>3</v>
      </c>
      <c r="O25">
        <f t="shared" si="3"/>
        <v>0.23039919643952067</v>
      </c>
      <c r="P25">
        <f t="shared" si="4"/>
        <v>0.23763103711332487</v>
      </c>
    </row>
    <row r="26" spans="1:16" x14ac:dyDescent="0.45">
      <c r="A26" s="1" t="s">
        <v>21</v>
      </c>
      <c r="B26" s="1">
        <v>3</v>
      </c>
      <c r="C26" s="1">
        <v>2.319661</v>
      </c>
      <c r="D26" s="1">
        <v>0.77322033333333329</v>
      </c>
      <c r="E26" s="1">
        <v>0.16906356025433344</v>
      </c>
      <c r="K26" s="1" t="s">
        <v>21</v>
      </c>
      <c r="L26">
        <f t="shared" si="0"/>
        <v>0.22677966666666671</v>
      </c>
      <c r="M26">
        <f t="shared" si="1"/>
        <v>3</v>
      </c>
      <c r="N26">
        <f t="shared" si="2"/>
        <v>3</v>
      </c>
      <c r="O26">
        <f t="shared" si="3"/>
        <v>0.23039919643952067</v>
      </c>
      <c r="P26">
        <f t="shared" si="4"/>
        <v>0.98429018057012163</v>
      </c>
    </row>
    <row r="27" spans="1:16" x14ac:dyDescent="0.45">
      <c r="A27" s="1" t="s">
        <v>22</v>
      </c>
      <c r="B27" s="1">
        <v>3</v>
      </c>
      <c r="C27" s="1">
        <v>3.4967869999999999</v>
      </c>
      <c r="D27" s="1">
        <v>1.1655956666666667</v>
      </c>
      <c r="E27" s="1">
        <v>2.2346594597333347E-2</v>
      </c>
      <c r="K27" s="1" t="s">
        <v>22</v>
      </c>
      <c r="L27">
        <f t="shared" si="0"/>
        <v>0.1655956666666667</v>
      </c>
      <c r="M27">
        <f t="shared" si="1"/>
        <v>3</v>
      </c>
      <c r="N27">
        <f t="shared" si="2"/>
        <v>3</v>
      </c>
      <c r="O27">
        <f t="shared" si="3"/>
        <v>0.23039919643952067</v>
      </c>
      <c r="P27">
        <f t="shared" si="4"/>
        <v>0.71873369883967986</v>
      </c>
    </row>
    <row r="28" spans="1:16" ht="14.65" thickBot="1" x14ac:dyDescent="0.5">
      <c r="A28" s="2" t="s">
        <v>23</v>
      </c>
      <c r="B28" s="2">
        <v>3</v>
      </c>
      <c r="C28" s="2">
        <v>3.3789940000000005</v>
      </c>
      <c r="D28" s="2">
        <v>1.1263313333333336</v>
      </c>
      <c r="E28" s="2">
        <v>2.5785937100332834E-2</v>
      </c>
      <c r="K28" s="2" t="s">
        <v>23</v>
      </c>
      <c r="L28">
        <f t="shared" si="0"/>
        <v>0.12633133333333357</v>
      </c>
      <c r="M28">
        <f t="shared" si="1"/>
        <v>3</v>
      </c>
      <c r="N28">
        <f t="shared" si="2"/>
        <v>3</v>
      </c>
      <c r="O28">
        <f t="shared" si="3"/>
        <v>0.23039919643952067</v>
      </c>
      <c r="P28">
        <f t="shared" si="4"/>
        <v>0.54831499104857029</v>
      </c>
    </row>
    <row r="31" spans="1:16" ht="14.65" thickBot="1" x14ac:dyDescent="0.5">
      <c r="A31" t="s">
        <v>31</v>
      </c>
    </row>
    <row r="32" spans="1:16" x14ac:dyDescent="0.45">
      <c r="A32" s="3" t="s">
        <v>32</v>
      </c>
      <c r="B32" s="3" t="s">
        <v>33</v>
      </c>
      <c r="C32" s="3" t="s">
        <v>34</v>
      </c>
      <c r="D32" s="3" t="s">
        <v>35</v>
      </c>
      <c r="E32" s="3" t="s">
        <v>36</v>
      </c>
      <c r="F32" s="3" t="s">
        <v>37</v>
      </c>
      <c r="G32" s="3" t="s">
        <v>38</v>
      </c>
    </row>
    <row r="33" spans="1:7" x14ac:dyDescent="0.45">
      <c r="A33" s="1" t="s">
        <v>39</v>
      </c>
      <c r="B33" s="1">
        <v>3.1967311302439443</v>
      </c>
      <c r="C33" s="1">
        <v>23</v>
      </c>
      <c r="D33" s="1">
        <v>0.13898831001060627</v>
      </c>
      <c r="E33" s="1">
        <v>0.87276053414037036</v>
      </c>
      <c r="F33" s="1">
        <v>0.62977908019223294</v>
      </c>
      <c r="G33" s="1">
        <v>1.7567593807172361</v>
      </c>
    </row>
    <row r="34" spans="1:7" x14ac:dyDescent="0.45">
      <c r="A34" s="1" t="s">
        <v>40</v>
      </c>
      <c r="B34" s="1">
        <v>7.6440657196766653</v>
      </c>
      <c r="C34" s="1">
        <v>48</v>
      </c>
      <c r="D34" s="1">
        <v>0.15925136915993052</v>
      </c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ht="14.65" thickBot="1" x14ac:dyDescent="0.5">
      <c r="A36" s="2" t="s">
        <v>41</v>
      </c>
      <c r="B36" s="2">
        <v>10.84079684992061</v>
      </c>
      <c r="C36" s="2">
        <v>71</v>
      </c>
      <c r="D36" s="2"/>
      <c r="E36" s="2"/>
      <c r="F36" s="2"/>
      <c r="G36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AB153-66E3-4A81-98E7-1DB7FB16238D}">
  <dimension ref="A1:P36"/>
  <sheetViews>
    <sheetView workbookViewId="0">
      <selection activeCell="P2" sqref="P2"/>
    </sheetView>
  </sheetViews>
  <sheetFormatPr defaultRowHeight="14.25" x14ac:dyDescent="0.45"/>
  <sheetData>
    <row r="1" spans="1:16" x14ac:dyDescent="0.45">
      <c r="A1" t="s">
        <v>24</v>
      </c>
      <c r="K1" t="s">
        <v>53</v>
      </c>
      <c r="P1" t="s">
        <v>55</v>
      </c>
    </row>
    <row r="2" spans="1:16" x14ac:dyDescent="0.45">
      <c r="A2" s="4" t="s">
        <v>52</v>
      </c>
      <c r="P2" t="s">
        <v>57</v>
      </c>
    </row>
    <row r="3" spans="1:16" ht="14.65" thickBot="1" x14ac:dyDescent="0.5">
      <c r="A3" t="s">
        <v>25</v>
      </c>
    </row>
    <row r="4" spans="1:16" x14ac:dyDescent="0.45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K4" t="s">
        <v>42</v>
      </c>
      <c r="L4" t="s">
        <v>43</v>
      </c>
      <c r="M4" t="s">
        <v>44</v>
      </c>
      <c r="N4" t="s">
        <v>45</v>
      </c>
      <c r="O4" t="s">
        <v>46</v>
      </c>
      <c r="P4" t="s">
        <v>47</v>
      </c>
    </row>
    <row r="5" spans="1:16" x14ac:dyDescent="0.45">
      <c r="A5" s="1" t="s">
        <v>1</v>
      </c>
      <c r="B5" s="1">
        <v>3</v>
      </c>
      <c r="C5" s="1">
        <v>3</v>
      </c>
      <c r="D5" s="1">
        <v>1</v>
      </c>
      <c r="E5" s="1">
        <v>0</v>
      </c>
      <c r="K5" s="1" t="s">
        <v>1</v>
      </c>
      <c r="L5">
        <f t="shared" ref="L5:L28" si="0">ABS(D5-$D$5)</f>
        <v>0</v>
      </c>
      <c r="M5">
        <f t="shared" ref="M5:M28" si="1">B5</f>
        <v>3</v>
      </c>
      <c r="N5">
        <f t="shared" ref="N5:N28" si="2">$B$5</f>
        <v>3</v>
      </c>
      <c r="O5">
        <f t="shared" ref="O5:O28" si="3">SQRT(0.5*$D$34*(1/M5+1/N5))</f>
        <v>0.16336715782274311</v>
      </c>
      <c r="P5">
        <f>L5/O5</f>
        <v>0</v>
      </c>
    </row>
    <row r="6" spans="1:16" x14ac:dyDescent="0.45">
      <c r="A6" s="1" t="s">
        <v>2</v>
      </c>
      <c r="B6" s="1">
        <v>3</v>
      </c>
      <c r="C6" s="1">
        <v>3.0301803</v>
      </c>
      <c r="D6" s="1">
        <v>1.0100601</v>
      </c>
      <c r="E6" s="1">
        <v>2.2345343473600004E-3</v>
      </c>
      <c r="K6" s="1" t="s">
        <v>2</v>
      </c>
      <c r="L6">
        <f t="shared" si="0"/>
        <v>1.0060100000000016E-2</v>
      </c>
      <c r="M6">
        <f t="shared" si="1"/>
        <v>3</v>
      </c>
      <c r="N6">
        <f t="shared" si="2"/>
        <v>3</v>
      </c>
      <c r="O6">
        <f t="shared" si="3"/>
        <v>0.16336715782274311</v>
      </c>
      <c r="P6">
        <f t="shared" ref="P6:P28" si="4">L6/O6</f>
        <v>6.1579696519636108E-2</v>
      </c>
    </row>
    <row r="7" spans="1:16" x14ac:dyDescent="0.45">
      <c r="A7" s="1" t="s">
        <v>0</v>
      </c>
      <c r="B7" s="1">
        <v>3</v>
      </c>
      <c r="C7" s="1">
        <v>3.8618164999999998</v>
      </c>
      <c r="D7" s="1">
        <v>1.2872721666666667</v>
      </c>
      <c r="E7" s="1">
        <v>8.185735827143336E-3</v>
      </c>
      <c r="K7" s="1" t="s">
        <v>0</v>
      </c>
      <c r="L7">
        <f t="shared" si="0"/>
        <v>0.28727216666666666</v>
      </c>
      <c r="M7">
        <f t="shared" si="1"/>
        <v>3</v>
      </c>
      <c r="N7">
        <f t="shared" si="2"/>
        <v>3</v>
      </c>
      <c r="O7">
        <f t="shared" si="3"/>
        <v>0.16336715782274311</v>
      </c>
      <c r="P7">
        <f t="shared" si="4"/>
        <v>1.7584450295595102</v>
      </c>
    </row>
    <row r="8" spans="1:16" x14ac:dyDescent="0.45">
      <c r="A8" s="1" t="s">
        <v>3</v>
      </c>
      <c r="B8" s="1">
        <v>3</v>
      </c>
      <c r="C8" s="1">
        <v>4.5222370000000005</v>
      </c>
      <c r="D8" s="1">
        <v>1.5074123333333336</v>
      </c>
      <c r="E8" s="1">
        <v>0.62180982165033294</v>
      </c>
      <c r="K8" s="1" t="s">
        <v>3</v>
      </c>
      <c r="L8">
        <f t="shared" si="0"/>
        <v>0.50741233333333358</v>
      </c>
      <c r="M8">
        <f t="shared" si="1"/>
        <v>3</v>
      </c>
      <c r="N8">
        <f t="shared" si="2"/>
        <v>3</v>
      </c>
      <c r="O8">
        <f t="shared" si="3"/>
        <v>0.16336715782274311</v>
      </c>
      <c r="P8">
        <f t="shared" si="4"/>
        <v>3.1059629125940167</v>
      </c>
    </row>
    <row r="9" spans="1:16" x14ac:dyDescent="0.45">
      <c r="A9" s="1" t="s">
        <v>4</v>
      </c>
      <c r="B9" s="1">
        <v>3</v>
      </c>
      <c r="C9" s="1">
        <v>2.939295</v>
      </c>
      <c r="D9" s="1">
        <v>0.979765</v>
      </c>
      <c r="E9" s="1">
        <v>5.4007371299999983E-4</v>
      </c>
      <c r="K9" s="1" t="s">
        <v>4</v>
      </c>
      <c r="L9">
        <f t="shared" si="0"/>
        <v>2.0235000000000003E-2</v>
      </c>
      <c r="M9">
        <f t="shared" si="1"/>
        <v>3</v>
      </c>
      <c r="N9">
        <f t="shared" si="2"/>
        <v>3</v>
      </c>
      <c r="O9">
        <f t="shared" si="3"/>
        <v>0.16336715782274311</v>
      </c>
      <c r="P9">
        <f t="shared" si="4"/>
        <v>0.12386210465848597</v>
      </c>
    </row>
    <row r="10" spans="1:16" x14ac:dyDescent="0.45">
      <c r="A10" s="1" t="s">
        <v>5</v>
      </c>
      <c r="B10" s="1">
        <v>3</v>
      </c>
      <c r="C10" s="1">
        <v>4.0767930000000003</v>
      </c>
      <c r="D10" s="1">
        <v>1.3589310000000001</v>
      </c>
      <c r="E10" s="1">
        <v>2.6896096804000007E-2</v>
      </c>
      <c r="K10" s="1" t="s">
        <v>5</v>
      </c>
      <c r="L10">
        <f t="shared" si="0"/>
        <v>0.35893100000000011</v>
      </c>
      <c r="M10">
        <f t="shared" si="1"/>
        <v>3</v>
      </c>
      <c r="N10">
        <f t="shared" si="2"/>
        <v>3</v>
      </c>
      <c r="O10">
        <f t="shared" si="3"/>
        <v>0.16336715782274311</v>
      </c>
      <c r="P10">
        <f t="shared" si="4"/>
        <v>2.1970817438682992</v>
      </c>
    </row>
    <row r="11" spans="1:16" x14ac:dyDescent="0.45">
      <c r="A11" s="1" t="s">
        <v>6</v>
      </c>
      <c r="B11" s="1">
        <v>3</v>
      </c>
      <c r="C11" s="1">
        <v>3.8330549999999999</v>
      </c>
      <c r="D11" s="1">
        <v>1.277685</v>
      </c>
      <c r="E11" s="1">
        <v>4.2005109739000179E-2</v>
      </c>
      <c r="K11" s="1" t="s">
        <v>6</v>
      </c>
      <c r="L11">
        <f t="shared" si="0"/>
        <v>0.27768499999999996</v>
      </c>
      <c r="M11">
        <f t="shared" si="1"/>
        <v>3</v>
      </c>
      <c r="N11">
        <f t="shared" si="2"/>
        <v>3</v>
      </c>
      <c r="O11">
        <f t="shared" si="3"/>
        <v>0.16336715782274311</v>
      </c>
      <c r="P11">
        <f t="shared" si="4"/>
        <v>1.6997602437406309</v>
      </c>
    </row>
    <row r="12" spans="1:16" x14ac:dyDescent="0.45">
      <c r="A12" s="1" t="s">
        <v>7</v>
      </c>
      <c r="B12" s="1">
        <v>3</v>
      </c>
      <c r="C12" s="1">
        <v>3.317472</v>
      </c>
      <c r="D12" s="1">
        <v>1.1058239999999999</v>
      </c>
      <c r="E12" s="1">
        <v>4.8793080642999698E-2</v>
      </c>
      <c r="K12" s="1" t="s">
        <v>7</v>
      </c>
      <c r="L12">
        <f t="shared" si="0"/>
        <v>0.10582399999999992</v>
      </c>
      <c r="M12">
        <f t="shared" si="1"/>
        <v>3</v>
      </c>
      <c r="N12">
        <f t="shared" si="2"/>
        <v>3</v>
      </c>
      <c r="O12">
        <f t="shared" si="3"/>
        <v>0.16336715782274311</v>
      </c>
      <c r="P12">
        <f t="shared" si="4"/>
        <v>0.64776789539805324</v>
      </c>
    </row>
    <row r="13" spans="1:16" x14ac:dyDescent="0.45">
      <c r="A13" s="1" t="s">
        <v>8</v>
      </c>
      <c r="B13" s="1">
        <v>3</v>
      </c>
      <c r="C13" s="1">
        <v>4.6849600000000002</v>
      </c>
      <c r="D13" s="1">
        <v>1.5616533333333333</v>
      </c>
      <c r="E13" s="1">
        <v>0.10984528205233302</v>
      </c>
      <c r="K13" s="1" t="s">
        <v>8</v>
      </c>
      <c r="L13">
        <f t="shared" si="0"/>
        <v>0.56165333333333334</v>
      </c>
      <c r="M13">
        <f t="shared" si="1"/>
        <v>3</v>
      </c>
      <c r="N13">
        <f t="shared" si="2"/>
        <v>3</v>
      </c>
      <c r="O13">
        <f t="shared" si="3"/>
        <v>0.16336715782274311</v>
      </c>
      <c r="P13">
        <f t="shared" si="4"/>
        <v>3.4379819103099005</v>
      </c>
    </row>
    <row r="14" spans="1:16" x14ac:dyDescent="0.45">
      <c r="A14" s="1" t="s">
        <v>9</v>
      </c>
      <c r="B14" s="1">
        <v>3</v>
      </c>
      <c r="C14" s="1">
        <v>3.3395079999999999</v>
      </c>
      <c r="D14" s="1">
        <v>1.1131693333333332</v>
      </c>
      <c r="E14" s="1">
        <v>2.973373666033341E-2</v>
      </c>
      <c r="K14" s="1" t="s">
        <v>9</v>
      </c>
      <c r="L14">
        <f t="shared" si="0"/>
        <v>0.11316933333333323</v>
      </c>
      <c r="M14">
        <f t="shared" si="1"/>
        <v>3</v>
      </c>
      <c r="N14">
        <f t="shared" si="2"/>
        <v>3</v>
      </c>
      <c r="O14">
        <f t="shared" si="3"/>
        <v>0.16336715782274311</v>
      </c>
      <c r="P14">
        <f t="shared" si="4"/>
        <v>0.6927300128225552</v>
      </c>
    </row>
    <row r="15" spans="1:16" x14ac:dyDescent="0.45">
      <c r="A15" s="1" t="s">
        <v>10</v>
      </c>
      <c r="B15" s="1">
        <v>3</v>
      </c>
      <c r="C15" s="1">
        <v>2.562748</v>
      </c>
      <c r="D15" s="1">
        <v>0.8542493333333333</v>
      </c>
      <c r="E15" s="1">
        <v>9.4287172653333366E-3</v>
      </c>
      <c r="K15" s="1" t="s">
        <v>10</v>
      </c>
      <c r="L15">
        <f t="shared" si="0"/>
        <v>0.1457506666666667</v>
      </c>
      <c r="M15">
        <f t="shared" si="1"/>
        <v>3</v>
      </c>
      <c r="N15">
        <f t="shared" si="2"/>
        <v>3</v>
      </c>
      <c r="O15">
        <f t="shared" si="3"/>
        <v>0.16336715782274311</v>
      </c>
      <c r="P15">
        <f t="shared" si="4"/>
        <v>0.89216626284708533</v>
      </c>
    </row>
    <row r="16" spans="1:16" x14ac:dyDescent="0.45">
      <c r="A16" s="1" t="s">
        <v>11</v>
      </c>
      <c r="B16" s="1">
        <v>3</v>
      </c>
      <c r="C16" s="1">
        <v>2.5925549999999999</v>
      </c>
      <c r="D16" s="1">
        <v>0.86418499999999998</v>
      </c>
      <c r="E16" s="1">
        <v>2.9725388189999961E-3</v>
      </c>
      <c r="K16" s="1" t="s">
        <v>11</v>
      </c>
      <c r="L16">
        <f t="shared" si="0"/>
        <v>0.13581500000000002</v>
      </c>
      <c r="M16">
        <f t="shared" si="1"/>
        <v>3</v>
      </c>
      <c r="N16">
        <f t="shared" si="2"/>
        <v>3</v>
      </c>
      <c r="O16">
        <f t="shared" si="3"/>
        <v>0.16336715782274311</v>
      </c>
      <c r="P16">
        <f t="shared" si="4"/>
        <v>0.83134824532702112</v>
      </c>
    </row>
    <row r="17" spans="1:16" x14ac:dyDescent="0.45">
      <c r="A17" s="1" t="s">
        <v>12</v>
      </c>
      <c r="B17" s="1">
        <v>3</v>
      </c>
      <c r="C17" s="1">
        <v>3.0118819999999999</v>
      </c>
      <c r="D17" s="1">
        <v>1.0039606666666667</v>
      </c>
      <c r="E17" s="1">
        <v>3.4894696170333139E-2</v>
      </c>
      <c r="K17" s="1" t="s">
        <v>12</v>
      </c>
      <c r="L17">
        <f t="shared" si="0"/>
        <v>3.9606666666667234E-3</v>
      </c>
      <c r="M17">
        <f t="shared" si="1"/>
        <v>3</v>
      </c>
      <c r="N17">
        <f t="shared" si="2"/>
        <v>3</v>
      </c>
      <c r="O17">
        <f t="shared" si="3"/>
        <v>0.16336715782274311</v>
      </c>
      <c r="P17">
        <f t="shared" si="4"/>
        <v>2.424395894163827E-2</v>
      </c>
    </row>
    <row r="18" spans="1:16" x14ac:dyDescent="0.45">
      <c r="A18" s="1" t="s">
        <v>13</v>
      </c>
      <c r="B18" s="1">
        <v>3</v>
      </c>
      <c r="C18" s="1">
        <v>3.0679500000000002</v>
      </c>
      <c r="D18" s="1">
        <v>1.0226500000000001</v>
      </c>
      <c r="E18" s="1">
        <v>9.5733571467000234E-2</v>
      </c>
      <c r="K18" s="1" t="s">
        <v>13</v>
      </c>
      <c r="L18">
        <f t="shared" si="0"/>
        <v>2.2650000000000059E-2</v>
      </c>
      <c r="M18">
        <f t="shared" si="1"/>
        <v>3</v>
      </c>
      <c r="N18">
        <f t="shared" si="2"/>
        <v>3</v>
      </c>
      <c r="O18">
        <f t="shared" si="3"/>
        <v>0.16336715782274311</v>
      </c>
      <c r="P18">
        <f t="shared" si="4"/>
        <v>0.13864475762365774</v>
      </c>
    </row>
    <row r="19" spans="1:16" x14ac:dyDescent="0.45">
      <c r="A19" s="1" t="s">
        <v>14</v>
      </c>
      <c r="B19" s="1">
        <v>3</v>
      </c>
      <c r="C19" s="1">
        <v>3.1121989999999999</v>
      </c>
      <c r="D19" s="1">
        <v>1.0373996666666667</v>
      </c>
      <c r="E19" s="1">
        <v>0.10327662012633376</v>
      </c>
      <c r="K19" s="1" t="s">
        <v>14</v>
      </c>
      <c r="L19">
        <f t="shared" si="0"/>
        <v>3.739966666666672E-2</v>
      </c>
      <c r="M19">
        <f t="shared" si="1"/>
        <v>3</v>
      </c>
      <c r="N19">
        <f t="shared" si="2"/>
        <v>3</v>
      </c>
      <c r="O19">
        <f t="shared" si="3"/>
        <v>0.16336715782274311</v>
      </c>
      <c r="P19">
        <f t="shared" si="4"/>
        <v>0.22893014217243202</v>
      </c>
    </row>
    <row r="20" spans="1:16" x14ac:dyDescent="0.45">
      <c r="A20" s="1" t="s">
        <v>15</v>
      </c>
      <c r="B20" s="1">
        <v>3</v>
      </c>
      <c r="C20" s="1">
        <v>4.5306800000000003</v>
      </c>
      <c r="D20" s="1">
        <v>1.5102266666666668</v>
      </c>
      <c r="E20" s="1">
        <v>0.21189759593733237</v>
      </c>
      <c r="K20" s="1" t="s">
        <v>15</v>
      </c>
      <c r="L20">
        <f t="shared" si="0"/>
        <v>0.51022666666666683</v>
      </c>
      <c r="M20">
        <f t="shared" si="1"/>
        <v>3</v>
      </c>
      <c r="N20">
        <f t="shared" si="2"/>
        <v>3</v>
      </c>
      <c r="O20">
        <f t="shared" si="3"/>
        <v>0.16336715782274311</v>
      </c>
      <c r="P20">
        <f t="shared" si="4"/>
        <v>3.1231899573124347</v>
      </c>
    </row>
    <row r="21" spans="1:16" x14ac:dyDescent="0.45">
      <c r="A21" s="1" t="s">
        <v>16</v>
      </c>
      <c r="B21" s="1">
        <v>3</v>
      </c>
      <c r="C21" s="1">
        <v>3.1917719999999998</v>
      </c>
      <c r="D21" s="1">
        <v>1.0639239999999999</v>
      </c>
      <c r="E21" s="1">
        <v>0.22836277530299998</v>
      </c>
      <c r="K21" s="1" t="s">
        <v>16</v>
      </c>
      <c r="L21">
        <f t="shared" si="0"/>
        <v>6.392399999999987E-2</v>
      </c>
      <c r="M21">
        <f t="shared" si="1"/>
        <v>3</v>
      </c>
      <c r="N21">
        <f t="shared" si="2"/>
        <v>3</v>
      </c>
      <c r="O21">
        <f t="shared" si="3"/>
        <v>0.16336715782274311</v>
      </c>
      <c r="P21">
        <f t="shared" si="4"/>
        <v>0.39129039674766691</v>
      </c>
    </row>
    <row r="22" spans="1:16" x14ac:dyDescent="0.45">
      <c r="A22" s="1" t="s">
        <v>17</v>
      </c>
      <c r="B22" s="1">
        <v>3</v>
      </c>
      <c r="C22" s="1">
        <v>2.861793</v>
      </c>
      <c r="D22" s="1">
        <v>0.95393099999999997</v>
      </c>
      <c r="E22" s="1">
        <v>0.16907361352900008</v>
      </c>
      <c r="K22" s="1" t="s">
        <v>17</v>
      </c>
      <c r="L22">
        <f t="shared" si="0"/>
        <v>4.6069000000000027E-2</v>
      </c>
      <c r="M22">
        <f t="shared" si="1"/>
        <v>3</v>
      </c>
      <c r="N22">
        <f t="shared" si="2"/>
        <v>3</v>
      </c>
      <c r="O22">
        <f t="shared" si="3"/>
        <v>0.16336715782274311</v>
      </c>
      <c r="P22">
        <f t="shared" si="4"/>
        <v>0.281996703707032</v>
      </c>
    </row>
    <row r="23" spans="1:16" x14ac:dyDescent="0.45">
      <c r="A23" s="1" t="s">
        <v>18</v>
      </c>
      <c r="B23" s="1">
        <v>3</v>
      </c>
      <c r="C23" s="1">
        <v>3.1566259999999997</v>
      </c>
      <c r="D23" s="1">
        <v>1.0522086666666666</v>
      </c>
      <c r="E23" s="1">
        <v>3.8293742646333229E-2</v>
      </c>
      <c r="K23" s="1" t="s">
        <v>18</v>
      </c>
      <c r="L23">
        <f t="shared" si="0"/>
        <v>5.220866666666657E-2</v>
      </c>
      <c r="M23">
        <f t="shared" si="1"/>
        <v>3</v>
      </c>
      <c r="N23">
        <f t="shared" si="2"/>
        <v>3</v>
      </c>
      <c r="O23">
        <f t="shared" si="3"/>
        <v>0.16336715782274311</v>
      </c>
      <c r="P23">
        <f t="shared" si="4"/>
        <v>0.31957871681475969</v>
      </c>
    </row>
    <row r="24" spans="1:16" x14ac:dyDescent="0.45">
      <c r="A24" s="1" t="s">
        <v>19</v>
      </c>
      <c r="B24" s="1">
        <v>3</v>
      </c>
      <c r="C24" s="1">
        <v>2.7244450000000002</v>
      </c>
      <c r="D24" s="1">
        <v>0.90814833333333345</v>
      </c>
      <c r="E24" s="1">
        <v>4.4392446354333259E-2</v>
      </c>
      <c r="K24" s="1" t="s">
        <v>19</v>
      </c>
      <c r="L24">
        <f t="shared" si="0"/>
        <v>9.1851666666666554E-2</v>
      </c>
      <c r="M24">
        <f t="shared" si="1"/>
        <v>3</v>
      </c>
      <c r="N24">
        <f t="shared" si="2"/>
        <v>3</v>
      </c>
      <c r="O24">
        <f t="shared" si="3"/>
        <v>0.16336715782274311</v>
      </c>
      <c r="P24">
        <f t="shared" si="4"/>
        <v>0.56224070915359614</v>
      </c>
    </row>
    <row r="25" spans="1:16" x14ac:dyDescent="0.45">
      <c r="A25" s="1" t="s">
        <v>20</v>
      </c>
      <c r="B25" s="1">
        <v>3</v>
      </c>
      <c r="C25" s="1">
        <v>3.2485650000000001</v>
      </c>
      <c r="D25" s="1">
        <v>1.0828550000000001</v>
      </c>
      <c r="E25" s="1">
        <v>3.2548846272999921E-2</v>
      </c>
      <c r="K25" s="1" t="s">
        <v>20</v>
      </c>
      <c r="L25">
        <f t="shared" si="0"/>
        <v>8.2855000000000123E-2</v>
      </c>
      <c r="M25">
        <f t="shared" si="1"/>
        <v>3</v>
      </c>
      <c r="N25">
        <f t="shared" si="2"/>
        <v>3</v>
      </c>
      <c r="O25">
        <f t="shared" si="3"/>
        <v>0.16336715782274311</v>
      </c>
      <c r="P25">
        <f t="shared" si="4"/>
        <v>0.50717048092309702</v>
      </c>
    </row>
    <row r="26" spans="1:16" x14ac:dyDescent="0.45">
      <c r="A26" s="1" t="s">
        <v>48</v>
      </c>
      <c r="B26" s="1">
        <v>3</v>
      </c>
      <c r="C26" s="1">
        <v>3.1253700000000002</v>
      </c>
      <c r="D26" s="1">
        <v>1.04179</v>
      </c>
      <c r="E26" s="1">
        <v>9.6423747730000064E-3</v>
      </c>
      <c r="K26" s="1" t="s">
        <v>21</v>
      </c>
      <c r="L26">
        <f t="shared" si="0"/>
        <v>4.1789999999999994E-2</v>
      </c>
      <c r="M26">
        <f t="shared" si="1"/>
        <v>3</v>
      </c>
      <c r="N26">
        <f t="shared" si="2"/>
        <v>3</v>
      </c>
      <c r="O26">
        <f t="shared" si="3"/>
        <v>0.16336715782274311</v>
      </c>
      <c r="P26">
        <f t="shared" si="4"/>
        <v>0.25580416870166184</v>
      </c>
    </row>
    <row r="27" spans="1:16" x14ac:dyDescent="0.45">
      <c r="A27" s="1" t="s">
        <v>22</v>
      </c>
      <c r="B27" s="1">
        <v>3</v>
      </c>
      <c r="C27" s="1">
        <v>3.7411620000000001</v>
      </c>
      <c r="D27" s="1">
        <v>1.2470540000000001</v>
      </c>
      <c r="E27" s="1">
        <v>1.7897588949000027E-2</v>
      </c>
      <c r="K27" s="1" t="s">
        <v>22</v>
      </c>
      <c r="L27">
        <f t="shared" si="0"/>
        <v>0.24705400000000011</v>
      </c>
      <c r="M27">
        <f t="shared" si="1"/>
        <v>3</v>
      </c>
      <c r="N27">
        <f t="shared" si="2"/>
        <v>3</v>
      </c>
      <c r="O27">
        <f t="shared" si="3"/>
        <v>0.16336715782274311</v>
      </c>
      <c r="P27">
        <f t="shared" si="4"/>
        <v>1.5122623377463604</v>
      </c>
    </row>
    <row r="28" spans="1:16" ht="14.65" thickBot="1" x14ac:dyDescent="0.5">
      <c r="A28" s="2" t="s">
        <v>23</v>
      </c>
      <c r="B28" s="2">
        <v>3</v>
      </c>
      <c r="C28" s="2">
        <v>3.3860960000000002</v>
      </c>
      <c r="D28" s="2">
        <v>1.1286986666666667</v>
      </c>
      <c r="E28" s="2">
        <v>3.3137035316332941E-2</v>
      </c>
      <c r="K28" s="2" t="s">
        <v>23</v>
      </c>
      <c r="L28">
        <f t="shared" si="0"/>
        <v>0.12869866666666674</v>
      </c>
      <c r="M28">
        <f t="shared" si="1"/>
        <v>3</v>
      </c>
      <c r="N28">
        <f t="shared" si="2"/>
        <v>3</v>
      </c>
      <c r="O28">
        <f t="shared" si="3"/>
        <v>0.16336715782274311</v>
      </c>
      <c r="P28">
        <f t="shared" si="4"/>
        <v>0.78778787843213605</v>
      </c>
    </row>
    <row r="31" spans="1:16" ht="14.65" thickBot="1" x14ac:dyDescent="0.5">
      <c r="A31" t="s">
        <v>31</v>
      </c>
    </row>
    <row r="32" spans="1:16" x14ac:dyDescent="0.45">
      <c r="A32" s="3" t="s">
        <v>32</v>
      </c>
      <c r="B32" s="3" t="s">
        <v>33</v>
      </c>
      <c r="C32" s="3" t="s">
        <v>34</v>
      </c>
      <c r="D32" s="3" t="s">
        <v>35</v>
      </c>
      <c r="E32" s="3" t="s">
        <v>36</v>
      </c>
      <c r="F32" s="3" t="s">
        <v>37</v>
      </c>
      <c r="G32" s="3" t="s">
        <v>38</v>
      </c>
    </row>
    <row r="33" spans="1:7" x14ac:dyDescent="0.45">
      <c r="A33" s="1" t="s">
        <v>39</v>
      </c>
      <c r="B33" s="1">
        <v>2.7694191608517795</v>
      </c>
      <c r="C33" s="1">
        <v>23</v>
      </c>
      <c r="D33" s="1">
        <v>0.12040952873268607</v>
      </c>
      <c r="E33" s="1">
        <v>1.5038693041880087</v>
      </c>
      <c r="F33" s="1">
        <v>0.11595196843925107</v>
      </c>
      <c r="G33" s="1">
        <v>1.7567593807172361</v>
      </c>
    </row>
    <row r="34" spans="1:7" x14ac:dyDescent="0.45">
      <c r="A34" s="1" t="s">
        <v>40</v>
      </c>
      <c r="B34" s="1">
        <v>3.8431912687316729</v>
      </c>
      <c r="C34" s="1">
        <v>48</v>
      </c>
      <c r="D34" s="1">
        <v>8.0066484765243182E-2</v>
      </c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ht="14.65" thickBot="1" x14ac:dyDescent="0.5">
      <c r="A36" s="2" t="s">
        <v>41</v>
      </c>
      <c r="B36" s="2">
        <v>6.6126104295834525</v>
      </c>
      <c r="C36" s="2">
        <v>71</v>
      </c>
      <c r="D36" s="2"/>
      <c r="E36" s="2"/>
      <c r="F36" s="2"/>
      <c r="G36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Hrd1</vt:lpstr>
      <vt:lpstr>Hrd3</vt:lpstr>
      <vt:lpstr>Usa1</vt:lpstr>
      <vt:lpstr>CPY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</dc:creator>
  <cp:lastModifiedBy>Ryan</cp:lastModifiedBy>
  <dcterms:created xsi:type="dcterms:W3CDTF">2019-10-30T11:55:32Z</dcterms:created>
  <dcterms:modified xsi:type="dcterms:W3CDTF">2019-11-07T21:29:07Z</dcterms:modified>
</cp:coreProperties>
</file>