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OUPS\mol-grp\Detox-Folder\Ruo\Full Submission - R1\"/>
    </mc:Choice>
  </mc:AlternateContent>
  <bookViews>
    <workbookView xWindow="0" yWindow="0" windowWidth="15300" windowHeight="7560"/>
  </bookViews>
  <sheets>
    <sheet name="Figure 1 - figure supplemen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C37" i="1"/>
  <c r="D37" i="1"/>
  <c r="D38" i="1" s="1"/>
  <c r="E37" i="1"/>
  <c r="F37" i="1"/>
  <c r="F38" i="1" s="1"/>
  <c r="G37" i="1"/>
  <c r="H37" i="1"/>
  <c r="H38" i="1" s="1"/>
  <c r="I37" i="1"/>
  <c r="J37" i="1"/>
  <c r="J38" i="1" s="1"/>
  <c r="K37" i="1"/>
  <c r="L37" i="1"/>
  <c r="L38" i="1" s="1"/>
  <c r="M37" i="1"/>
  <c r="N37" i="1"/>
  <c r="N38" i="1" s="1"/>
  <c r="O37" i="1"/>
  <c r="P37" i="1"/>
  <c r="P38" i="1" s="1"/>
  <c r="Q37" i="1"/>
  <c r="R37" i="1"/>
  <c r="R38" i="1" s="1"/>
  <c r="S37" i="1"/>
  <c r="T37" i="1"/>
  <c r="T38" i="1" s="1"/>
  <c r="U37" i="1"/>
  <c r="V37" i="1"/>
  <c r="V38" i="1" s="1"/>
  <c r="W37" i="1"/>
  <c r="X37" i="1"/>
  <c r="X38" i="1" s="1"/>
  <c r="Y37" i="1"/>
  <c r="Z37" i="1"/>
  <c r="Z38" i="1" s="1"/>
  <c r="AA37" i="1"/>
  <c r="AB37" i="1"/>
  <c r="AB38" i="1" s="1"/>
  <c r="AC37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B37" i="1"/>
  <c r="B38" i="1" s="1"/>
  <c r="B36" i="1"/>
  <c r="G24" i="1"/>
  <c r="G25" i="1" s="1"/>
  <c r="F24" i="1"/>
  <c r="F25" i="1" s="1"/>
  <c r="E24" i="1"/>
  <c r="E25" i="1" s="1"/>
  <c r="D24" i="1"/>
  <c r="D25" i="1" s="1"/>
  <c r="C24" i="1"/>
  <c r="C25" i="1" s="1"/>
  <c r="B24" i="1"/>
  <c r="B25" i="1" s="1"/>
  <c r="G23" i="1"/>
  <c r="F23" i="1"/>
  <c r="E23" i="1"/>
  <c r="D23" i="1"/>
  <c r="C23" i="1"/>
  <c r="B23" i="1"/>
  <c r="G11" i="1"/>
  <c r="G12" i="1" s="1"/>
  <c r="F11" i="1"/>
  <c r="F12" i="1" s="1"/>
  <c r="E11" i="1"/>
  <c r="E12" i="1" s="1"/>
  <c r="D11" i="1"/>
  <c r="D12" i="1" s="1"/>
  <c r="C11" i="1"/>
  <c r="C12" i="1" s="1"/>
  <c r="B11" i="1"/>
  <c r="B12" i="1" s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<sst xmlns="http://schemas.openxmlformats.org/spreadsheetml/2006/main" count="126" uniqueCount="48">
  <si>
    <t>Figure 1 - figure supplement 1A</t>
  </si>
  <si>
    <r>
      <t xml:space="preserve">gss2 </t>
    </r>
    <r>
      <rPr>
        <sz val="10"/>
        <color theme="1"/>
        <rFont val="Arial"/>
        <family val="2"/>
      </rPr>
      <t>gene transcripts in different tissues</t>
    </r>
  </si>
  <si>
    <t>Col-0</t>
  </si>
  <si>
    <t>myb28myb29</t>
  </si>
  <si>
    <t>Midgut epithelium</t>
  </si>
  <si>
    <t>Hemolymph</t>
  </si>
  <si>
    <t>Integument+fat body</t>
  </si>
  <si>
    <t>Average</t>
  </si>
  <si>
    <t>STDEV</t>
  </si>
  <si>
    <t>StdEr</t>
  </si>
  <si>
    <t>Figure 1 - figure supplement 1B</t>
  </si>
  <si>
    <r>
      <t xml:space="preserve">gss3 </t>
    </r>
    <r>
      <rPr>
        <sz val="10"/>
        <color theme="1"/>
        <rFont val="Arial"/>
        <family val="2"/>
      </rPr>
      <t>gene transcripts in different tissues</t>
    </r>
  </si>
  <si>
    <t>Figure 1 - figure supplement 1C</t>
  </si>
  <si>
    <t>Detoxification-related gene transcripts in different tissues</t>
  </si>
  <si>
    <t>cyp6cv2</t>
  </si>
  <si>
    <t>cyp6bg1</t>
  </si>
  <si>
    <t>cyp9g2</t>
  </si>
  <si>
    <t>cyp9g4</t>
  </si>
  <si>
    <t>gsto2</t>
  </si>
  <si>
    <t>gste3</t>
  </si>
  <si>
    <t>cceo16b</t>
  </si>
  <si>
    <t>ugt</t>
  </si>
  <si>
    <t>gss1</t>
  </si>
  <si>
    <t>gss2</t>
  </si>
  <si>
    <t>gss3</t>
  </si>
  <si>
    <t>sulfatase</t>
  </si>
  <si>
    <t>arylsulfatase-b</t>
  </si>
  <si>
    <t>sumf1</t>
  </si>
  <si>
    <t>Tukey HSD tests in conjuction with a two-way ANOVA</t>
  </si>
  <si>
    <t>Plants</t>
  </si>
  <si>
    <t>Tissues</t>
  </si>
  <si>
    <t>Plants * Tisues</t>
  </si>
  <si>
    <t>Two-tailed t-test for two independent means</t>
  </si>
  <si>
    <r>
      <rPr>
        <i/>
        <sz val="10"/>
        <color theme="1"/>
        <rFont val="Arial"/>
        <family val="2"/>
      </rPr>
      <t>t-</t>
    </r>
    <r>
      <rPr>
        <sz val="10"/>
        <color theme="1"/>
        <rFont val="Arial"/>
        <family val="2"/>
      </rPr>
      <t>value</t>
    </r>
  </si>
  <si>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>-value</t>
    </r>
  </si>
  <si>
    <t>#</t>
  </si>
  <si>
    <t>&lt; 0.00001</t>
  </si>
  <si>
    <t>Source</t>
  </si>
  <si>
    <t>Type III Sum of Squares</t>
  </si>
  <si>
    <t>df</t>
  </si>
  <si>
    <t>Mean Square</t>
  </si>
  <si>
    <t>F</t>
  </si>
  <si>
    <t>Sig.</t>
  </si>
  <si>
    <t>Corrected Model</t>
  </si>
  <si>
    <t>Intercept</t>
  </si>
  <si>
    <t>Total</t>
  </si>
  <si>
    <t>Corrected Total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</si>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</sst>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.000"/>
    <numFmt numFmtId="165" formatCode="#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1" applyFont="1"/>
    <xf numFmtId="0" fontId="3" fillId="0" borderId="0" xfId="0" applyFont="1" applyFill="1"/>
    <xf numFmtId="0" fontId="1" fillId="0" borderId="0" xfId="2" applyFont="1"/>
    <xf numFmtId="0" fontId="3" fillId="0" borderId="0" xfId="0" applyFont="1" applyAlignment="1" applyProtection="1"/>
    <xf numFmtId="0" fontId="1" fillId="0" borderId="1" xfId="2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1" applyFont="1" applyFill="1" applyBorder="1" applyAlignment="1">
      <alignment horizontal="left" wrapText="1"/>
    </xf>
    <xf numFmtId="0" fontId="4" fillId="0" borderId="1" xfId="2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vertical="top" wrapText="1"/>
    </xf>
    <xf numFmtId="164" fontId="4" fillId="0" borderId="1" xfId="2" applyNumberFormat="1" applyFont="1" applyFill="1" applyBorder="1" applyAlignment="1">
      <alignment horizontal="right" vertical="top"/>
    </xf>
    <xf numFmtId="165" fontId="4" fillId="0" borderId="1" xfId="2" applyNumberFormat="1" applyFont="1" applyFill="1" applyBorder="1" applyAlignment="1">
      <alignment horizontal="right" vertical="top"/>
    </xf>
    <xf numFmtId="0" fontId="4" fillId="0" borderId="1" xfId="1" applyFont="1" applyFill="1" applyBorder="1" applyAlignment="1">
      <alignment horizontal="left"/>
    </xf>
    <xf numFmtId="0" fontId="4" fillId="0" borderId="1" xfId="2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top"/>
    </xf>
    <xf numFmtId="0" fontId="2" fillId="0" borderId="1" xfId="0" applyFont="1" applyBorder="1"/>
    <xf numFmtId="0" fontId="3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0" borderId="0" xfId="1" applyFont="1" applyAlignment="1">
      <alignment horizontal="center"/>
    </xf>
    <xf numFmtId="0" fontId="1" fillId="2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1" applyFont="1" applyFill="1" applyBorder="1" applyAlignment="1">
      <alignment horizontal="left" vertical="top" wrapText="1"/>
    </xf>
    <xf numFmtId="164" fontId="5" fillId="0" borderId="1" xfId="2" applyNumberFormat="1" applyFont="1" applyFill="1" applyBorder="1" applyAlignment="1">
      <alignment horizontal="right" vertical="top"/>
    </xf>
    <xf numFmtId="165" fontId="5" fillId="0" borderId="1" xfId="2" applyNumberFormat="1" applyFont="1" applyFill="1" applyBorder="1" applyAlignment="1">
      <alignment horizontal="right" vertical="top"/>
    </xf>
    <xf numFmtId="0" fontId="5" fillId="0" borderId="1" xfId="1" applyFont="1" applyFill="1" applyBorder="1" applyAlignment="1">
      <alignment horizontal="left" vertical="top"/>
    </xf>
    <xf numFmtId="0" fontId="6" fillId="0" borderId="1" xfId="2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topLeftCell="A10" workbookViewId="0">
      <selection activeCell="J46" sqref="J46"/>
    </sheetView>
  </sheetViews>
  <sheetFormatPr defaultRowHeight="12.75" x14ac:dyDescent="0.2"/>
  <cols>
    <col min="1" max="9" width="9.140625" style="1"/>
    <col min="10" max="10" width="14.28515625" style="1" customWidth="1"/>
    <col min="11" max="11" width="9.140625" style="1" customWidth="1"/>
    <col min="12" max="16384" width="9.140625" style="1"/>
  </cols>
  <sheetData>
    <row r="1" spans="1:15" x14ac:dyDescent="0.2">
      <c r="A1" s="22" t="s">
        <v>0</v>
      </c>
      <c r="B1" s="22"/>
      <c r="C1" s="22"/>
      <c r="D1" s="22"/>
      <c r="E1" s="22"/>
      <c r="F1" s="22"/>
      <c r="G1" s="22"/>
    </row>
    <row r="2" spans="1:15" x14ac:dyDescent="0.2">
      <c r="A2" s="19" t="s">
        <v>1</v>
      </c>
      <c r="B2" s="19"/>
      <c r="C2" s="19"/>
      <c r="D2" s="19"/>
      <c r="E2" s="19"/>
      <c r="F2" s="19"/>
      <c r="G2" s="19"/>
      <c r="J2" s="20" t="s">
        <v>28</v>
      </c>
      <c r="K2" s="20"/>
      <c r="L2" s="20"/>
      <c r="M2" s="20"/>
      <c r="N2" s="20"/>
      <c r="O2" s="20"/>
    </row>
    <row r="3" spans="1:15" ht="15" customHeight="1" x14ac:dyDescent="0.2">
      <c r="B3" s="1" t="s">
        <v>2</v>
      </c>
      <c r="C3" s="2" t="s">
        <v>3</v>
      </c>
      <c r="D3" s="1" t="s">
        <v>2</v>
      </c>
      <c r="E3" s="2" t="s">
        <v>3</v>
      </c>
      <c r="F3" s="1" t="s">
        <v>2</v>
      </c>
      <c r="G3" s="2" t="s">
        <v>3</v>
      </c>
      <c r="J3" s="9" t="s">
        <v>37</v>
      </c>
      <c r="K3" s="10" t="s">
        <v>38</v>
      </c>
      <c r="L3" s="10" t="s">
        <v>39</v>
      </c>
      <c r="M3" s="10" t="s">
        <v>40</v>
      </c>
      <c r="N3" s="10" t="s">
        <v>41</v>
      </c>
      <c r="O3" s="10" t="s">
        <v>42</v>
      </c>
    </row>
    <row r="4" spans="1:15" ht="15" customHeight="1" x14ac:dyDescent="0.2">
      <c r="A4" s="3" t="s">
        <v>35</v>
      </c>
      <c r="B4" s="21" t="s">
        <v>4</v>
      </c>
      <c r="C4" s="21"/>
      <c r="D4" s="21" t="s">
        <v>5</v>
      </c>
      <c r="E4" s="21"/>
      <c r="F4" s="21" t="s">
        <v>6</v>
      </c>
      <c r="G4" s="21"/>
      <c r="J4" s="11" t="s">
        <v>43</v>
      </c>
      <c r="K4" s="12">
        <v>5.88</v>
      </c>
      <c r="L4" s="13">
        <v>5</v>
      </c>
      <c r="M4" s="12">
        <v>1.1760943430555706</v>
      </c>
      <c r="N4" s="12">
        <v>11.09919295895997</v>
      </c>
      <c r="O4" s="12">
        <v>1.2741624650796553E-5</v>
      </c>
    </row>
    <row r="5" spans="1:15" ht="15" customHeight="1" x14ac:dyDescent="0.2">
      <c r="A5" s="3">
        <v>1</v>
      </c>
      <c r="B5" s="5">
        <v>1.4058917899498078</v>
      </c>
      <c r="C5" s="5">
        <v>0.41995239143543295</v>
      </c>
      <c r="D5" s="5">
        <v>0.14508885440596334</v>
      </c>
      <c r="E5" s="5">
        <v>0.13839201213402227</v>
      </c>
      <c r="F5" s="5">
        <v>9.5838377961750515E-2</v>
      </c>
      <c r="G5" s="5">
        <v>0.16601699942499573</v>
      </c>
      <c r="J5" s="11" t="s">
        <v>44</v>
      </c>
      <c r="K5" s="12">
        <v>4.5826014250843308</v>
      </c>
      <c r="L5" s="13">
        <v>1</v>
      </c>
      <c r="M5" s="12">
        <v>4.5826014250843308</v>
      </c>
      <c r="N5" s="12">
        <v>43.247531774423848</v>
      </c>
      <c r="O5" s="12">
        <v>8.408807801014878E-7</v>
      </c>
    </row>
    <row r="6" spans="1:15" ht="15" customHeight="1" x14ac:dyDescent="0.2">
      <c r="A6" s="3">
        <v>2</v>
      </c>
      <c r="B6" s="5">
        <v>0.37153562471625007</v>
      </c>
      <c r="C6" s="5">
        <v>0.3441959617540028</v>
      </c>
      <c r="D6" s="5">
        <v>0.15614654886748475</v>
      </c>
      <c r="E6" s="5">
        <v>0.14430282972079106</v>
      </c>
      <c r="F6" s="5">
        <v>0.15527380852720596</v>
      </c>
      <c r="G6" s="5">
        <v>0.2110164901906284</v>
      </c>
      <c r="J6" s="24" t="s">
        <v>29</v>
      </c>
      <c r="K6" s="25">
        <v>0.8735624713408342</v>
      </c>
      <c r="L6" s="26">
        <v>1</v>
      </c>
      <c r="M6" s="25">
        <v>0.8735624713408342</v>
      </c>
      <c r="N6" s="25">
        <v>8.2440991986471346</v>
      </c>
      <c r="O6" s="25">
        <v>8.408660956745917E-3</v>
      </c>
    </row>
    <row r="7" spans="1:15" ht="15" customHeight="1" x14ac:dyDescent="0.2">
      <c r="A7" s="3">
        <v>3</v>
      </c>
      <c r="B7" s="5">
        <v>1.1871927831434104</v>
      </c>
      <c r="C7" s="5">
        <v>0.33935472020625451</v>
      </c>
      <c r="D7" s="5">
        <v>0.17830820463078245</v>
      </c>
      <c r="E7" s="5">
        <v>0.15983446817991986</v>
      </c>
      <c r="F7" s="5">
        <v>0.21135958054710427</v>
      </c>
      <c r="G7" s="5">
        <v>0.18307644763343209</v>
      </c>
      <c r="J7" s="24" t="s">
        <v>30</v>
      </c>
      <c r="K7" s="25">
        <v>3.1665796378444719</v>
      </c>
      <c r="L7" s="26">
        <v>2</v>
      </c>
      <c r="M7" s="25">
        <v>1.583289818922236</v>
      </c>
      <c r="N7" s="25">
        <v>14.942031916009606</v>
      </c>
      <c r="O7" s="25">
        <v>6.0955205154459273E-5</v>
      </c>
    </row>
    <row r="8" spans="1:15" ht="15" customHeight="1" x14ac:dyDescent="0.2">
      <c r="A8" s="3">
        <v>4</v>
      </c>
      <c r="B8" s="5">
        <v>1.312513537992452</v>
      </c>
      <c r="C8" s="5">
        <v>0.38564084171135843</v>
      </c>
      <c r="D8" s="5">
        <v>0.16947078781596814</v>
      </c>
      <c r="E8" s="5">
        <v>0.1419494307357072</v>
      </c>
      <c r="F8" s="5">
        <v>0.16049392373307061</v>
      </c>
      <c r="G8" s="5">
        <v>0.1688442482601818</v>
      </c>
      <c r="J8" s="24" t="s">
        <v>31</v>
      </c>
      <c r="K8" s="25">
        <v>1.8403296060925471</v>
      </c>
      <c r="L8" s="26">
        <v>2</v>
      </c>
      <c r="M8" s="25">
        <v>0.92016480304627357</v>
      </c>
      <c r="N8" s="25">
        <v>8.6839008820667516</v>
      </c>
      <c r="O8" s="25">
        <v>1.4540708801214506E-3</v>
      </c>
    </row>
    <row r="9" spans="1:15" ht="15" customHeight="1" x14ac:dyDescent="0.2">
      <c r="A9" s="3">
        <v>5</v>
      </c>
      <c r="B9" s="5">
        <v>2.5774247970259876</v>
      </c>
      <c r="C9" s="5">
        <v>0.15822389711326917</v>
      </c>
      <c r="D9" s="5">
        <v>0.14231637960737581</v>
      </c>
      <c r="E9" s="5">
        <v>0.15026614310124703</v>
      </c>
      <c r="F9" s="5">
        <v>0.15332904972524439</v>
      </c>
      <c r="G9" s="5">
        <v>0.19185216991486248</v>
      </c>
      <c r="J9" s="24" t="s">
        <v>47</v>
      </c>
      <c r="K9" s="25">
        <v>2.543091586721868</v>
      </c>
      <c r="L9" s="26">
        <v>24</v>
      </c>
      <c r="M9" s="25">
        <v>0.10596214944674449</v>
      </c>
      <c r="N9" s="7"/>
      <c r="O9" s="7"/>
    </row>
    <row r="10" spans="1:15" ht="15" customHeight="1" x14ac:dyDescent="0.2">
      <c r="A10" s="3" t="s">
        <v>7</v>
      </c>
      <c r="B10" s="3">
        <f>AVERAGE(B5:B9)</f>
        <v>1.3709117065655814</v>
      </c>
      <c r="C10" s="3">
        <f>AVERAGE(C5:C9)</f>
        <v>0.32947356244406356</v>
      </c>
      <c r="D10" s="3">
        <f t="shared" ref="D10:G10" si="0">AVERAGE(D5:D9)</f>
        <v>0.15826615506551489</v>
      </c>
      <c r="E10" s="3">
        <f t="shared" si="0"/>
        <v>0.14694897677433749</v>
      </c>
      <c r="F10" s="3">
        <f t="shared" si="0"/>
        <v>0.15525894809887514</v>
      </c>
      <c r="G10" s="3">
        <f t="shared" si="0"/>
        <v>0.18416127108482011</v>
      </c>
      <c r="J10" s="11" t="s">
        <v>45</v>
      </c>
      <c r="K10" s="12">
        <v>13.006164727084057</v>
      </c>
      <c r="L10" s="13">
        <v>30</v>
      </c>
      <c r="M10" s="7"/>
      <c r="N10" s="7"/>
      <c r="O10" s="7"/>
    </row>
    <row r="11" spans="1:15" ht="15" customHeight="1" x14ac:dyDescent="0.2">
      <c r="A11" s="3" t="s">
        <v>8</v>
      </c>
      <c r="B11" s="4">
        <f>STDEV(B5:B9)</f>
        <v>0.7894322303995619</v>
      </c>
      <c r="C11" s="4">
        <f t="shared" ref="C11:G11" si="1">STDEV(C5:C9)</f>
        <v>0.10122007700057763</v>
      </c>
      <c r="D11" s="4">
        <f t="shared" si="1"/>
        <v>1.5489971482552611E-2</v>
      </c>
      <c r="E11" s="4">
        <f t="shared" si="1"/>
        <v>8.4002779698159526E-3</v>
      </c>
      <c r="F11" s="4">
        <f t="shared" si="1"/>
        <v>4.0954898409615602E-2</v>
      </c>
      <c r="G11" s="4">
        <f t="shared" si="1"/>
        <v>1.83395429484461E-2</v>
      </c>
      <c r="J11" s="11" t="s">
        <v>46</v>
      </c>
      <c r="K11" s="12">
        <v>8.4235633019997209</v>
      </c>
      <c r="L11" s="13">
        <v>29</v>
      </c>
      <c r="M11" s="7"/>
      <c r="N11" s="7"/>
      <c r="O11" s="7"/>
    </row>
    <row r="12" spans="1:15" ht="15" customHeight="1" x14ac:dyDescent="0.2">
      <c r="A12" s="3" t="s">
        <v>9</v>
      </c>
      <c r="B12" s="4">
        <f>B11/SQRT(5)</f>
        <v>0.35304482616053928</v>
      </c>
      <c r="C12" s="4">
        <f t="shared" ref="C12:G12" si="2">C11/SQRT(5)</f>
        <v>4.5266994572210915E-2</v>
      </c>
      <c r="D12" s="4">
        <f t="shared" si="2"/>
        <v>6.9273258409041664E-3</v>
      </c>
      <c r="E12" s="4">
        <f t="shared" si="2"/>
        <v>3.7567185140804792E-3</v>
      </c>
      <c r="F12" s="4">
        <f t="shared" si="2"/>
        <v>1.8315587371099701E-2</v>
      </c>
      <c r="G12" s="4">
        <f t="shared" si="2"/>
        <v>8.2016929418004796E-3</v>
      </c>
    </row>
    <row r="14" spans="1:15" x14ac:dyDescent="0.2">
      <c r="A14" s="22" t="s">
        <v>10</v>
      </c>
      <c r="B14" s="22"/>
      <c r="C14" s="22"/>
      <c r="D14" s="22"/>
      <c r="E14" s="22"/>
      <c r="F14" s="22"/>
      <c r="G14" s="22"/>
    </row>
    <row r="15" spans="1:15" x14ac:dyDescent="0.2">
      <c r="A15" s="19" t="s">
        <v>11</v>
      </c>
      <c r="B15" s="19"/>
      <c r="C15" s="19"/>
      <c r="D15" s="19"/>
      <c r="E15" s="19"/>
      <c r="F15" s="19"/>
      <c r="G15" s="19"/>
      <c r="J15" s="20" t="s">
        <v>28</v>
      </c>
      <c r="K15" s="20"/>
      <c r="L15" s="20"/>
      <c r="M15" s="20"/>
      <c r="N15" s="20"/>
      <c r="O15" s="20"/>
    </row>
    <row r="16" spans="1:15" x14ac:dyDescent="0.2">
      <c r="B16" s="1" t="s">
        <v>2</v>
      </c>
      <c r="C16" s="2" t="s">
        <v>3</v>
      </c>
      <c r="D16" s="1" t="s">
        <v>2</v>
      </c>
      <c r="E16" s="2" t="s">
        <v>3</v>
      </c>
      <c r="F16" s="1" t="s">
        <v>2</v>
      </c>
      <c r="G16" s="2" t="s">
        <v>3</v>
      </c>
      <c r="J16" s="14" t="s">
        <v>37</v>
      </c>
      <c r="K16" s="15" t="s">
        <v>38</v>
      </c>
      <c r="L16" s="15" t="s">
        <v>39</v>
      </c>
      <c r="M16" s="15" t="s">
        <v>40</v>
      </c>
      <c r="N16" s="15" t="s">
        <v>41</v>
      </c>
      <c r="O16" s="15" t="s">
        <v>42</v>
      </c>
    </row>
    <row r="17" spans="1:31" x14ac:dyDescent="0.2">
      <c r="A17" s="3" t="s">
        <v>35</v>
      </c>
      <c r="B17" s="21" t="s">
        <v>4</v>
      </c>
      <c r="C17" s="21"/>
      <c r="D17" s="21" t="s">
        <v>5</v>
      </c>
      <c r="E17" s="21"/>
      <c r="F17" s="21" t="s">
        <v>6</v>
      </c>
      <c r="G17" s="21"/>
      <c r="J17" s="16" t="s">
        <v>43</v>
      </c>
      <c r="K17" s="12">
        <v>25.71</v>
      </c>
      <c r="L17" s="13">
        <v>5</v>
      </c>
      <c r="M17" s="12">
        <v>5.1419472638454309</v>
      </c>
      <c r="N17" s="12">
        <v>22.465403078543375</v>
      </c>
      <c r="O17" s="12">
        <v>2.4635177364925589E-8</v>
      </c>
    </row>
    <row r="18" spans="1:31" x14ac:dyDescent="0.2">
      <c r="A18" s="3">
        <v>1</v>
      </c>
      <c r="B18" s="5">
        <v>4.0023887688972568</v>
      </c>
      <c r="C18" s="5">
        <v>0.58165803657455351</v>
      </c>
      <c r="D18" s="5">
        <v>0.14202366530803742</v>
      </c>
      <c r="E18" s="5">
        <v>0.15628290330214872</v>
      </c>
      <c r="F18" s="5">
        <v>0.13478780419045197</v>
      </c>
      <c r="G18" s="5">
        <v>0.20987709518336473</v>
      </c>
      <c r="J18" s="16" t="s">
        <v>44</v>
      </c>
      <c r="K18" s="12">
        <v>16.120195354843439</v>
      </c>
      <c r="L18" s="13">
        <v>1</v>
      </c>
      <c r="M18" s="12">
        <v>16.120195354843439</v>
      </c>
      <c r="N18" s="12">
        <v>70.429871752629992</v>
      </c>
      <c r="O18" s="12">
        <v>1.3386898025191427E-8</v>
      </c>
    </row>
    <row r="19" spans="1:31" x14ac:dyDescent="0.2">
      <c r="A19" s="3">
        <v>2</v>
      </c>
      <c r="B19" s="5">
        <v>3.5827145698602996</v>
      </c>
      <c r="C19" s="5">
        <v>1.171479465807246</v>
      </c>
      <c r="D19" s="5">
        <v>0.17381567586868196</v>
      </c>
      <c r="E19" s="5">
        <v>0.2065978338847535</v>
      </c>
      <c r="F19" s="5">
        <v>0.13849118665004645</v>
      </c>
      <c r="G19" s="5">
        <v>0.22163849150015902</v>
      </c>
      <c r="J19" s="27" t="s">
        <v>29</v>
      </c>
      <c r="K19" s="25">
        <v>2.6870230999704687</v>
      </c>
      <c r="L19" s="26">
        <v>1</v>
      </c>
      <c r="M19" s="25">
        <v>2.6870230999704687</v>
      </c>
      <c r="N19" s="25">
        <v>11.739726979823093</v>
      </c>
      <c r="O19" s="25">
        <v>2.2097319458460893E-3</v>
      </c>
    </row>
    <row r="20" spans="1:31" x14ac:dyDescent="0.2">
      <c r="A20" s="3">
        <v>3</v>
      </c>
      <c r="B20" s="5">
        <v>1.1792959042399491</v>
      </c>
      <c r="C20" s="5">
        <v>0.63814861889638685</v>
      </c>
      <c r="D20" s="5">
        <v>0.2854041786774183</v>
      </c>
      <c r="E20" s="5">
        <v>0.28618686974541868</v>
      </c>
      <c r="F20" s="5">
        <v>0.21469370147703484</v>
      </c>
      <c r="G20" s="5">
        <v>0.14287949126421276</v>
      </c>
      <c r="J20" s="27" t="s">
        <v>30</v>
      </c>
      <c r="K20" s="25">
        <v>16.758399527859101</v>
      </c>
      <c r="L20" s="26">
        <v>2</v>
      </c>
      <c r="M20" s="25">
        <v>8.3791997639295506</v>
      </c>
      <c r="N20" s="25">
        <v>36.609107506002516</v>
      </c>
      <c r="O20" s="25">
        <v>5.1234580645249185E-8</v>
      </c>
    </row>
    <row r="21" spans="1:31" x14ac:dyDescent="0.2">
      <c r="A21" s="3">
        <v>4</v>
      </c>
      <c r="B21" s="5">
        <v>2.5379154462426281</v>
      </c>
      <c r="C21" s="5">
        <v>0.5291312694221797</v>
      </c>
      <c r="D21" s="5">
        <v>0.14717251657381136</v>
      </c>
      <c r="E21" s="5">
        <v>0.29623689138630643</v>
      </c>
      <c r="F21" s="5">
        <v>0.23822582705175699</v>
      </c>
      <c r="G21" s="5">
        <v>0.17458109468747443</v>
      </c>
      <c r="J21" s="27" t="s">
        <v>31</v>
      </c>
      <c r="K21" s="25">
        <v>6.2643136913975788</v>
      </c>
      <c r="L21" s="26">
        <v>2</v>
      </c>
      <c r="M21" s="25">
        <v>3.1321568456987894</v>
      </c>
      <c r="N21" s="25">
        <v>13.684536700444367</v>
      </c>
      <c r="O21" s="25">
        <v>1.0817181507263778E-4</v>
      </c>
    </row>
    <row r="22" spans="1:31" x14ac:dyDescent="0.2">
      <c r="A22" s="3">
        <v>5</v>
      </c>
      <c r="B22" s="5">
        <v>2.3737883704679854</v>
      </c>
      <c r="C22" s="5">
        <v>1.3024125821320274</v>
      </c>
      <c r="D22" s="5">
        <v>0.16059556965368296</v>
      </c>
      <c r="E22" s="5">
        <v>0.33574026585659772</v>
      </c>
      <c r="F22" s="5">
        <v>0.17337993848889596</v>
      </c>
      <c r="G22" s="5">
        <v>0.25349643025481505</v>
      </c>
      <c r="J22" s="24" t="s">
        <v>47</v>
      </c>
      <c r="K22" s="25">
        <v>5.4931903024769522</v>
      </c>
      <c r="L22" s="26">
        <v>24</v>
      </c>
      <c r="M22" s="25">
        <v>0.228882929269873</v>
      </c>
      <c r="N22" s="28"/>
      <c r="O22" s="28"/>
    </row>
    <row r="23" spans="1:31" x14ac:dyDescent="0.2">
      <c r="A23" s="3" t="s">
        <v>7</v>
      </c>
      <c r="B23" s="3">
        <f>AVERAGE(B18:B22)</f>
        <v>2.7352206119416236</v>
      </c>
      <c r="C23" s="3">
        <f>AVERAGE(C18:C22)</f>
        <v>0.84456599456647863</v>
      </c>
      <c r="D23" s="3">
        <f t="shared" ref="D23" si="3">AVERAGE(D18:D22)</f>
        <v>0.18180232121632639</v>
      </c>
      <c r="E23" s="3">
        <f t="shared" ref="E23" si="4">AVERAGE(E18:E22)</f>
        <v>0.25620895283504502</v>
      </c>
      <c r="F23" s="3">
        <f t="shared" ref="F23" si="5">AVERAGE(F18:F22)</f>
        <v>0.17991569157163725</v>
      </c>
      <c r="G23" s="3">
        <f t="shared" ref="G23" si="6">AVERAGE(G18:G22)</f>
        <v>0.20049452057800518</v>
      </c>
      <c r="J23" s="16" t="s">
        <v>45</v>
      </c>
      <c r="K23" s="12">
        <v>47.32312197654754</v>
      </c>
      <c r="L23" s="13">
        <v>30</v>
      </c>
      <c r="M23" s="7"/>
      <c r="N23" s="7"/>
      <c r="O23" s="7"/>
    </row>
    <row r="24" spans="1:31" x14ac:dyDescent="0.2">
      <c r="A24" s="3" t="s">
        <v>8</v>
      </c>
      <c r="B24" s="4">
        <f>STDEV(B18:B22)</f>
        <v>1.1084251707192174</v>
      </c>
      <c r="C24" s="4">
        <f t="shared" ref="C24:G24" si="7">STDEV(C18:C22)</f>
        <v>0.36322297167338441</v>
      </c>
      <c r="D24" s="4">
        <f t="shared" si="7"/>
        <v>5.922082091753271E-2</v>
      </c>
      <c r="E24" s="4">
        <f t="shared" si="7"/>
        <v>7.2925680690398315E-2</v>
      </c>
      <c r="F24" s="4">
        <f t="shared" si="7"/>
        <v>4.5838885699088075E-2</v>
      </c>
      <c r="G24" s="4">
        <f t="shared" si="7"/>
        <v>4.2823182641485061E-2</v>
      </c>
      <c r="J24" s="16" t="s">
        <v>46</v>
      </c>
      <c r="K24" s="12">
        <v>31.202926621704105</v>
      </c>
      <c r="L24" s="13">
        <v>29</v>
      </c>
      <c r="M24" s="7"/>
      <c r="N24" s="7"/>
      <c r="O24" s="7"/>
    </row>
    <row r="25" spans="1:31" x14ac:dyDescent="0.2">
      <c r="A25" s="3" t="s">
        <v>9</v>
      </c>
      <c r="B25" s="4">
        <f>B24/SQRT(5)</f>
        <v>0.49570280593999588</v>
      </c>
      <c r="C25" s="4">
        <f t="shared" ref="C25" si="8">C24/SQRT(5)</f>
        <v>0.16243825113023361</v>
      </c>
      <c r="D25" s="4">
        <f t="shared" ref="D25" si="9">D24/SQRT(5)</f>
        <v>2.6484356250988921E-2</v>
      </c>
      <c r="E25" s="4">
        <f t="shared" ref="E25" si="10">E24/SQRT(5)</f>
        <v>3.2613355865834887E-2</v>
      </c>
      <c r="F25" s="4">
        <f t="shared" ref="F25" si="11">F24/SQRT(5)</f>
        <v>2.0499772887200781E-2</v>
      </c>
      <c r="G25" s="4">
        <f t="shared" ref="G25" si="12">G24/SQRT(5)</f>
        <v>1.915110947984992E-2</v>
      </c>
    </row>
    <row r="27" spans="1:31" x14ac:dyDescent="0.2">
      <c r="A27" s="22" t="s">
        <v>12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x14ac:dyDescent="0.2">
      <c r="A28" s="23" t="s">
        <v>13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:31" x14ac:dyDescent="0.2">
      <c r="B29" s="1" t="s">
        <v>2</v>
      </c>
      <c r="C29" s="2" t="s">
        <v>3</v>
      </c>
      <c r="D29" s="1" t="s">
        <v>2</v>
      </c>
      <c r="E29" s="2" t="s">
        <v>3</v>
      </c>
      <c r="F29" s="1" t="s">
        <v>2</v>
      </c>
      <c r="G29" s="2" t="s">
        <v>3</v>
      </c>
      <c r="H29" s="1" t="s">
        <v>2</v>
      </c>
      <c r="I29" s="2" t="s">
        <v>3</v>
      </c>
      <c r="J29" s="1" t="s">
        <v>2</v>
      </c>
      <c r="K29" s="2" t="s">
        <v>3</v>
      </c>
      <c r="L29" s="1" t="s">
        <v>2</v>
      </c>
      <c r="M29" s="2" t="s">
        <v>3</v>
      </c>
      <c r="N29" s="1" t="s">
        <v>2</v>
      </c>
      <c r="O29" s="2" t="s">
        <v>3</v>
      </c>
      <c r="P29" s="1" t="s">
        <v>2</v>
      </c>
      <c r="Q29" s="2" t="s">
        <v>3</v>
      </c>
      <c r="R29" s="1" t="s">
        <v>2</v>
      </c>
      <c r="S29" s="2" t="s">
        <v>3</v>
      </c>
      <c r="T29" s="1" t="s">
        <v>2</v>
      </c>
      <c r="U29" s="2" t="s">
        <v>3</v>
      </c>
      <c r="V29" s="1" t="s">
        <v>2</v>
      </c>
      <c r="W29" s="2" t="s">
        <v>3</v>
      </c>
      <c r="X29" s="1" t="s">
        <v>2</v>
      </c>
      <c r="Y29" s="2" t="s">
        <v>3</v>
      </c>
      <c r="Z29" s="1" t="s">
        <v>2</v>
      </c>
      <c r="AA29" s="2" t="s">
        <v>3</v>
      </c>
      <c r="AB29" s="1" t="s">
        <v>2</v>
      </c>
      <c r="AC29" s="2" t="s">
        <v>3</v>
      </c>
      <c r="AE29" s="2"/>
    </row>
    <row r="30" spans="1:31" x14ac:dyDescent="0.2">
      <c r="A30" s="3" t="s">
        <v>35</v>
      </c>
      <c r="B30" s="19" t="s">
        <v>14</v>
      </c>
      <c r="C30" s="19"/>
      <c r="D30" s="19" t="s">
        <v>15</v>
      </c>
      <c r="E30" s="19"/>
      <c r="F30" s="19" t="s">
        <v>16</v>
      </c>
      <c r="G30" s="19"/>
      <c r="H30" s="19" t="s">
        <v>17</v>
      </c>
      <c r="I30" s="19"/>
      <c r="J30" s="19" t="s">
        <v>18</v>
      </c>
      <c r="K30" s="19"/>
      <c r="L30" s="19" t="s">
        <v>19</v>
      </c>
      <c r="M30" s="19"/>
      <c r="N30" s="19" t="s">
        <v>20</v>
      </c>
      <c r="O30" s="19"/>
      <c r="P30" s="19" t="s">
        <v>21</v>
      </c>
      <c r="Q30" s="19"/>
      <c r="R30" s="19" t="s">
        <v>22</v>
      </c>
      <c r="S30" s="19"/>
      <c r="T30" s="19" t="s">
        <v>23</v>
      </c>
      <c r="U30" s="19"/>
      <c r="V30" s="19" t="s">
        <v>24</v>
      </c>
      <c r="W30" s="19"/>
      <c r="X30" s="19" t="s">
        <v>25</v>
      </c>
      <c r="Y30" s="19"/>
      <c r="Z30" s="19" t="s">
        <v>26</v>
      </c>
      <c r="AA30" s="19"/>
      <c r="AB30" s="19" t="s">
        <v>27</v>
      </c>
      <c r="AC30" s="19"/>
    </row>
    <row r="31" spans="1:31" x14ac:dyDescent="0.2">
      <c r="A31" s="3">
        <v>1</v>
      </c>
      <c r="B31" s="6">
        <v>0.63337146290448276</v>
      </c>
      <c r="C31" s="6">
        <v>1.8937148906377756</v>
      </c>
      <c r="D31" s="6">
        <v>0.80894681602352281</v>
      </c>
      <c r="E31" s="6">
        <v>0.8735052131637856</v>
      </c>
      <c r="F31" s="6">
        <v>1.0215301520837285</v>
      </c>
      <c r="G31" s="6">
        <v>0.87595155232116739</v>
      </c>
      <c r="H31" s="6">
        <v>1.0732179370271444</v>
      </c>
      <c r="I31" s="6">
        <v>0.7696984630627679</v>
      </c>
      <c r="J31" s="6">
        <v>0.32023301823389899</v>
      </c>
      <c r="K31" s="6">
        <v>0.24134743889682825</v>
      </c>
      <c r="L31" s="6">
        <v>0.64566549358208203</v>
      </c>
      <c r="M31" s="6">
        <v>0.46213524641179071</v>
      </c>
      <c r="N31" s="6">
        <v>1.2177588299203501</v>
      </c>
      <c r="O31" s="6">
        <v>1.4041499187866719</v>
      </c>
      <c r="P31" s="6">
        <v>1.9703023430007893</v>
      </c>
      <c r="Q31" s="6">
        <v>0.8977856422924112</v>
      </c>
      <c r="R31" s="6">
        <v>3.4503481822053037</v>
      </c>
      <c r="S31" s="6">
        <v>0.23997155213974827</v>
      </c>
      <c r="T31" s="6">
        <v>1.4058917899498078</v>
      </c>
      <c r="U31" s="6">
        <v>0.41995239143543295</v>
      </c>
      <c r="V31" s="6">
        <v>4.0023887688972568</v>
      </c>
      <c r="W31" s="6">
        <v>0.58165803657455351</v>
      </c>
      <c r="X31" s="6">
        <v>0.43297683161015388</v>
      </c>
      <c r="Y31" s="6">
        <v>0.41983133116907118</v>
      </c>
      <c r="Z31" s="6">
        <v>0.19591424902456867</v>
      </c>
      <c r="AA31" s="6">
        <v>1.2526848744188857</v>
      </c>
      <c r="AB31" s="6">
        <v>0.93200906154702667</v>
      </c>
      <c r="AC31" s="6">
        <v>0.57283915304429522</v>
      </c>
    </row>
    <row r="32" spans="1:31" x14ac:dyDescent="0.2">
      <c r="A32" s="3">
        <v>2</v>
      </c>
      <c r="B32" s="6">
        <v>0.59417109294021431</v>
      </c>
      <c r="C32" s="6">
        <v>0.12001679363955607</v>
      </c>
      <c r="D32" s="6">
        <v>0.9293236129651995</v>
      </c>
      <c r="E32" s="6">
        <v>0.27908842056363847</v>
      </c>
      <c r="F32" s="6">
        <v>1.1227075965750792</v>
      </c>
      <c r="G32" s="6">
        <v>0.23245627301708813</v>
      </c>
      <c r="H32" s="6">
        <v>0.73565014960129183</v>
      </c>
      <c r="I32" s="6">
        <v>0.18420603946411268</v>
      </c>
      <c r="J32" s="6">
        <v>0.25348812351014854</v>
      </c>
      <c r="K32" s="6">
        <v>5.966736136191355E-2</v>
      </c>
      <c r="L32" s="6">
        <v>0.66995772128773423</v>
      </c>
      <c r="M32" s="6">
        <v>0.55206418710493921</v>
      </c>
      <c r="N32" s="6">
        <v>1.410104055432061</v>
      </c>
      <c r="O32" s="6">
        <v>0.15048792693725135</v>
      </c>
      <c r="P32" s="6">
        <v>0.93280838961239465</v>
      </c>
      <c r="Q32" s="6">
        <v>0.1587755607906311</v>
      </c>
      <c r="R32" s="6">
        <v>3.8925587269810999</v>
      </c>
      <c r="S32" s="6">
        <v>0.25341539574880495</v>
      </c>
      <c r="T32" s="6">
        <v>0.37153562471625007</v>
      </c>
      <c r="U32" s="6">
        <v>0.3441959617540028</v>
      </c>
      <c r="V32" s="6">
        <v>3.5827145698602996</v>
      </c>
      <c r="W32" s="6">
        <v>1.171479465807246</v>
      </c>
      <c r="X32" s="6">
        <v>2.902714878441238</v>
      </c>
      <c r="Y32" s="6">
        <v>0.83500764453410681</v>
      </c>
      <c r="Z32" s="6">
        <v>0.21781182833419288</v>
      </c>
      <c r="AA32" s="6">
        <v>1.0617686369284863E-2</v>
      </c>
      <c r="AB32" s="6">
        <v>1.0467998045984028</v>
      </c>
      <c r="AC32" s="6">
        <v>0.65816625478571789</v>
      </c>
    </row>
    <row r="33" spans="1:29" x14ac:dyDescent="0.2">
      <c r="A33" s="3">
        <v>3</v>
      </c>
      <c r="B33" s="6">
        <v>0.61324421374074045</v>
      </c>
      <c r="C33" s="6">
        <v>0.3300296725475903</v>
      </c>
      <c r="D33" s="6">
        <v>1.3248512344899566</v>
      </c>
      <c r="E33" s="6">
        <v>0.62706983293729834</v>
      </c>
      <c r="F33" s="6">
        <v>0.78163077249985258</v>
      </c>
      <c r="G33" s="6">
        <v>0.43697310419196123</v>
      </c>
      <c r="H33" s="6">
        <v>0.91426602182585548</v>
      </c>
      <c r="I33" s="6">
        <v>0.52122563610298434</v>
      </c>
      <c r="J33" s="6">
        <v>0.5750683574694927</v>
      </c>
      <c r="K33" s="6">
        <v>0.1105495366103474</v>
      </c>
      <c r="L33" s="6">
        <v>0.83264332499544813</v>
      </c>
      <c r="M33" s="6">
        <v>0.76255780693409325</v>
      </c>
      <c r="N33" s="6">
        <v>1.6981553585824127</v>
      </c>
      <c r="O33" s="6">
        <v>1.0488465882071576</v>
      </c>
      <c r="P33" s="6">
        <v>2.092532429395924</v>
      </c>
      <c r="Q33" s="6">
        <v>1.0401337457104516</v>
      </c>
      <c r="R33" s="6">
        <v>3.8134172305197711</v>
      </c>
      <c r="S33" s="6">
        <v>0.10099731162456227</v>
      </c>
      <c r="T33" s="6">
        <v>1.1871927831434104</v>
      </c>
      <c r="U33" s="6">
        <v>0.33935472020625451</v>
      </c>
      <c r="V33" s="6">
        <v>1.1792959042399491</v>
      </c>
      <c r="W33" s="6">
        <v>0.63814861889638685</v>
      </c>
      <c r="X33" s="6">
        <v>2.2691943136677986</v>
      </c>
      <c r="Y33" s="6">
        <v>1.7116629361737792</v>
      </c>
      <c r="Z33" s="6">
        <v>0.59583439473622191</v>
      </c>
      <c r="AA33" s="6">
        <v>0.93683149443090763</v>
      </c>
      <c r="AB33" s="6">
        <v>1.0880223507323084</v>
      </c>
      <c r="AC33" s="6">
        <v>1.1346508377896023</v>
      </c>
    </row>
    <row r="34" spans="1:29" x14ac:dyDescent="0.2">
      <c r="A34" s="3">
        <v>4</v>
      </c>
      <c r="B34" s="6">
        <v>0.96678307939736963</v>
      </c>
      <c r="C34" s="6">
        <v>0.95560987928768959</v>
      </c>
      <c r="D34" s="6">
        <v>0.95022703167548961</v>
      </c>
      <c r="E34" s="6">
        <v>0.96541149532553505</v>
      </c>
      <c r="F34" s="6">
        <v>0.91254997244219038</v>
      </c>
      <c r="G34" s="6">
        <v>1.1422719397329948</v>
      </c>
      <c r="H34" s="6">
        <v>0.80555305419736722</v>
      </c>
      <c r="I34" s="6">
        <v>0.98631083535662079</v>
      </c>
      <c r="J34" s="6">
        <v>0.23827812196547171</v>
      </c>
      <c r="K34" s="6">
        <v>0.56330634129019563</v>
      </c>
      <c r="L34" s="6">
        <v>0.64749496850382693</v>
      </c>
      <c r="M34" s="6">
        <v>0.91431357862977336</v>
      </c>
      <c r="N34" s="6">
        <v>1.6582599918418091</v>
      </c>
      <c r="O34" s="6">
        <v>0.87003730369676513</v>
      </c>
      <c r="P34" s="6">
        <v>1.4362712781395126</v>
      </c>
      <c r="Q34" s="6">
        <v>0.76424929913790274</v>
      </c>
      <c r="R34" s="6">
        <v>2.8926673425826253</v>
      </c>
      <c r="S34" s="6">
        <v>0.24467617999679447</v>
      </c>
      <c r="T34" s="6">
        <v>1.312513537992452</v>
      </c>
      <c r="U34" s="6">
        <v>0.38564084171135843</v>
      </c>
      <c r="V34" s="6">
        <v>2.5379154462426281</v>
      </c>
      <c r="W34" s="6">
        <v>0.5291312694221797</v>
      </c>
      <c r="X34" s="6">
        <v>1.6551085729395814</v>
      </c>
      <c r="Y34" s="6">
        <v>0.38842372083176546</v>
      </c>
      <c r="Z34" s="6">
        <v>4.5740973259521676</v>
      </c>
      <c r="AA34" s="6">
        <v>1.3098439796859576</v>
      </c>
      <c r="AB34" s="6">
        <v>0.79371353876365325</v>
      </c>
      <c r="AC34" s="6">
        <v>1.1861216181411891</v>
      </c>
    </row>
    <row r="35" spans="1:29" x14ac:dyDescent="0.2">
      <c r="A35" s="3">
        <v>5</v>
      </c>
      <c r="B35" s="6">
        <v>0.50478169816402252</v>
      </c>
      <c r="C35" s="6">
        <v>2.5764312632749222</v>
      </c>
      <c r="D35" s="6">
        <v>1.5092952597718536</v>
      </c>
      <c r="E35" s="6">
        <v>1.5295033646595839</v>
      </c>
      <c r="F35" s="6">
        <v>1.2048357238878893</v>
      </c>
      <c r="G35" s="6">
        <v>1.8201473136095618</v>
      </c>
      <c r="H35" s="6">
        <v>0.88292369103952928</v>
      </c>
      <c r="I35" s="6">
        <v>1.5364436448678738</v>
      </c>
      <c r="J35" s="6">
        <v>0.19046496380418049</v>
      </c>
      <c r="K35" s="6">
        <v>0.63763899676718971</v>
      </c>
      <c r="L35" s="6">
        <v>0.90763315042658999</v>
      </c>
      <c r="M35" s="6">
        <v>0.66341523898108401</v>
      </c>
      <c r="N35" s="6">
        <v>1.2306870615866301</v>
      </c>
      <c r="O35" s="6">
        <v>1.0743922341864296</v>
      </c>
      <c r="P35" s="6">
        <v>1.8216108230704191</v>
      </c>
      <c r="Q35" s="6">
        <v>0.98474215009151689</v>
      </c>
      <c r="R35" s="6">
        <v>3.6312314887593207</v>
      </c>
      <c r="S35" s="6">
        <v>0.1758768931512355</v>
      </c>
      <c r="T35" s="6">
        <v>2.5774247970259876</v>
      </c>
      <c r="U35" s="6">
        <v>0.15822389711326917</v>
      </c>
      <c r="V35" s="6">
        <v>2.3737883704679854</v>
      </c>
      <c r="W35" s="6">
        <v>1.3024125821320274</v>
      </c>
      <c r="X35" s="6">
        <v>1.7370029931141189</v>
      </c>
      <c r="Y35" s="6">
        <v>0.45140561435004328</v>
      </c>
      <c r="Z35" s="6">
        <v>1.8019103938135024</v>
      </c>
      <c r="AA35" s="6">
        <v>5.9201291227527371</v>
      </c>
      <c r="AB35" s="6">
        <v>1.2867139559309144</v>
      </c>
      <c r="AC35" s="6">
        <v>0.78420584697499274</v>
      </c>
    </row>
    <row r="36" spans="1:29" x14ac:dyDescent="0.2">
      <c r="A36" s="3" t="s">
        <v>7</v>
      </c>
      <c r="B36" s="3">
        <f>AVERAGE(B31:B35)</f>
        <v>0.66247030942936591</v>
      </c>
      <c r="C36" s="3">
        <f t="shared" ref="C36:AC36" si="13">AVERAGE(C31:C35)</f>
        <v>1.1751604998775069</v>
      </c>
      <c r="D36" s="3">
        <f t="shared" si="13"/>
        <v>1.1045287909852044</v>
      </c>
      <c r="E36" s="3">
        <f t="shared" si="13"/>
        <v>0.85491566532996832</v>
      </c>
      <c r="F36" s="3">
        <f t="shared" si="13"/>
        <v>1.0086508434977479</v>
      </c>
      <c r="G36" s="3">
        <f t="shared" si="13"/>
        <v>0.90156003657455464</v>
      </c>
      <c r="H36" s="3">
        <f t="shared" si="13"/>
        <v>0.88232217073823771</v>
      </c>
      <c r="I36" s="3">
        <f t="shared" si="13"/>
        <v>0.79957692377087197</v>
      </c>
      <c r="J36" s="3">
        <f t="shared" si="13"/>
        <v>0.31550651699663845</v>
      </c>
      <c r="K36" s="3">
        <f t="shared" si="13"/>
        <v>0.32250193498529489</v>
      </c>
      <c r="L36" s="3">
        <f t="shared" si="13"/>
        <v>0.74067893175913624</v>
      </c>
      <c r="M36" s="3">
        <f t="shared" si="13"/>
        <v>0.67089721161233606</v>
      </c>
      <c r="N36" s="3">
        <f t="shared" si="13"/>
        <v>1.4429930594726526</v>
      </c>
      <c r="O36" s="3">
        <f t="shared" si="13"/>
        <v>0.90958279436285516</v>
      </c>
      <c r="P36" s="3">
        <f t="shared" si="13"/>
        <v>1.6507050526438078</v>
      </c>
      <c r="Q36" s="3">
        <f t="shared" si="13"/>
        <v>0.76913727960458267</v>
      </c>
      <c r="R36" s="3">
        <f t="shared" si="13"/>
        <v>3.5360445942096241</v>
      </c>
      <c r="S36" s="3">
        <f t="shared" si="13"/>
        <v>0.2029874665322291</v>
      </c>
      <c r="T36" s="3">
        <f t="shared" si="13"/>
        <v>1.3709117065655814</v>
      </c>
      <c r="U36" s="3">
        <f t="shared" si="13"/>
        <v>0.32947356244406356</v>
      </c>
      <c r="V36" s="3">
        <f t="shared" si="13"/>
        <v>2.7352206119416236</v>
      </c>
      <c r="W36" s="3">
        <f t="shared" si="13"/>
        <v>0.84456599456647863</v>
      </c>
      <c r="X36" s="3">
        <f t="shared" si="13"/>
        <v>1.7993995179545781</v>
      </c>
      <c r="Y36" s="3">
        <f t="shared" si="13"/>
        <v>0.76126624941175314</v>
      </c>
      <c r="Z36" s="3">
        <f t="shared" si="13"/>
        <v>1.4771136383721306</v>
      </c>
      <c r="AA36" s="3">
        <f t="shared" si="13"/>
        <v>1.8860214315315544</v>
      </c>
      <c r="AB36" s="3">
        <f t="shared" si="13"/>
        <v>1.0294517423144609</v>
      </c>
      <c r="AC36" s="3">
        <f t="shared" si="13"/>
        <v>0.86719674214715936</v>
      </c>
    </row>
    <row r="37" spans="1:29" x14ac:dyDescent="0.2">
      <c r="A37" s="3" t="s">
        <v>8</v>
      </c>
      <c r="B37" s="4">
        <f>STDEV(B31:B35)</f>
        <v>0.17706403815233632</v>
      </c>
      <c r="C37" s="4">
        <f t="shared" ref="C37:AC37" si="14">STDEV(C31:C35)</f>
        <v>1.0435105409088494</v>
      </c>
      <c r="D37" s="4">
        <f t="shared" si="14"/>
        <v>0.29759555802265475</v>
      </c>
      <c r="E37" s="4">
        <f t="shared" si="14"/>
        <v>0.46127925462126246</v>
      </c>
      <c r="F37" s="4">
        <f t="shared" si="14"/>
        <v>0.16765799776585094</v>
      </c>
      <c r="G37" s="4">
        <f t="shared" si="14"/>
        <v>0.62568791431230675</v>
      </c>
      <c r="H37" s="4">
        <f t="shared" si="14"/>
        <v>0.12734612683045302</v>
      </c>
      <c r="I37" s="4">
        <f t="shared" si="14"/>
        <v>0.50864909451642115</v>
      </c>
      <c r="J37" s="4">
        <f t="shared" si="14"/>
        <v>0.15234876517231669</v>
      </c>
      <c r="K37" s="4">
        <f t="shared" si="14"/>
        <v>0.2635763714317122</v>
      </c>
      <c r="L37" s="4">
        <f t="shared" si="14"/>
        <v>0.12149429493490183</v>
      </c>
      <c r="M37" s="4">
        <f t="shared" si="14"/>
        <v>0.17706779648564797</v>
      </c>
      <c r="N37" s="4">
        <f t="shared" si="14"/>
        <v>0.22821789617917121</v>
      </c>
      <c r="O37" s="4">
        <f t="shared" si="14"/>
        <v>0.46608530868169096</v>
      </c>
      <c r="P37" s="4">
        <f t="shared" si="14"/>
        <v>0.47114756278051961</v>
      </c>
      <c r="Q37" s="4">
        <f t="shared" si="14"/>
        <v>0.35673528918106068</v>
      </c>
      <c r="R37" s="4">
        <f t="shared" si="14"/>
        <v>0.39823881468127059</v>
      </c>
      <c r="S37" s="4">
        <f t="shared" si="14"/>
        <v>6.4779862516763223E-2</v>
      </c>
      <c r="T37" s="4">
        <f t="shared" si="14"/>
        <v>0.7894322303995619</v>
      </c>
      <c r="U37" s="4">
        <f t="shared" si="14"/>
        <v>0.10122007700057763</v>
      </c>
      <c r="V37" s="4">
        <f t="shared" si="14"/>
        <v>1.1084251707192174</v>
      </c>
      <c r="W37" s="4">
        <f t="shared" si="14"/>
        <v>0.36322297167338441</v>
      </c>
      <c r="X37" s="4">
        <f t="shared" si="14"/>
        <v>0.9123919245104094</v>
      </c>
      <c r="Y37" s="4">
        <f t="shared" si="14"/>
        <v>0.5613142219908962</v>
      </c>
      <c r="Z37" s="4">
        <f t="shared" si="14"/>
        <v>1.8507273517981353</v>
      </c>
      <c r="AA37" s="4">
        <f t="shared" si="14"/>
        <v>2.3143693125245974</v>
      </c>
      <c r="AB37" s="4">
        <f t="shared" si="14"/>
        <v>0.18370009161591944</v>
      </c>
      <c r="AC37" s="4">
        <f t="shared" si="14"/>
        <v>0.27860024829234037</v>
      </c>
    </row>
    <row r="38" spans="1:29" x14ac:dyDescent="0.2">
      <c r="A38" s="3" t="s">
        <v>9</v>
      </c>
      <c r="B38" s="4">
        <f>B37/SQRT(5)</f>
        <v>7.9185445135848048E-2</v>
      </c>
      <c r="C38" s="4">
        <f t="shared" ref="C38:AC38" si="15">C37/SQRT(5)</f>
        <v>0.46667210094195249</v>
      </c>
      <c r="D38" s="4">
        <f t="shared" si="15"/>
        <v>0.13308877950812778</v>
      </c>
      <c r="E38" s="4">
        <f t="shared" si="15"/>
        <v>0.20629035398871537</v>
      </c>
      <c r="F38" s="4">
        <f t="shared" si="15"/>
        <v>7.4978935995190107E-2</v>
      </c>
      <c r="G38" s="4">
        <f t="shared" si="15"/>
        <v>0.27981614182047626</v>
      </c>
      <c r="H38" s="4">
        <f t="shared" si="15"/>
        <v>5.695091925284055E-2</v>
      </c>
      <c r="I38" s="4">
        <f t="shared" si="15"/>
        <v>0.22747479040648663</v>
      </c>
      <c r="J38" s="4">
        <f t="shared" si="15"/>
        <v>6.8132439042690507E-2</v>
      </c>
      <c r="K38" s="4">
        <f t="shared" si="15"/>
        <v>0.11787493675680841</v>
      </c>
      <c r="L38" s="4">
        <f t="shared" si="15"/>
        <v>5.4333900470569768E-2</v>
      </c>
      <c r="M38" s="4">
        <f t="shared" si="15"/>
        <v>7.9187125913601442E-2</v>
      </c>
      <c r="N38" s="4">
        <f t="shared" si="15"/>
        <v>0.10206214590772326</v>
      </c>
      <c r="O38" s="4">
        <f t="shared" si="15"/>
        <v>0.20843968670524676</v>
      </c>
      <c r="P38" s="4">
        <f t="shared" si="15"/>
        <v>0.21070359556211832</v>
      </c>
      <c r="Q38" s="4">
        <f t="shared" si="15"/>
        <v>0.15953687131637939</v>
      </c>
      <c r="R38" s="4">
        <f t="shared" si="15"/>
        <v>0.17809781218125245</v>
      </c>
      <c r="S38" s="4">
        <f t="shared" si="15"/>
        <v>2.8970435232114632E-2</v>
      </c>
      <c r="T38" s="4">
        <f t="shared" si="15"/>
        <v>0.35304482616053928</v>
      </c>
      <c r="U38" s="4">
        <f t="shared" si="15"/>
        <v>4.5266994572210915E-2</v>
      </c>
      <c r="V38" s="4">
        <f t="shared" si="15"/>
        <v>0.49570280593999588</v>
      </c>
      <c r="W38" s="4">
        <f t="shared" si="15"/>
        <v>0.16243825113023361</v>
      </c>
      <c r="X38" s="4">
        <f t="shared" si="15"/>
        <v>0.40803407306542638</v>
      </c>
      <c r="Y38" s="4">
        <f t="shared" si="15"/>
        <v>0.25102735142181026</v>
      </c>
      <c r="Z38" s="4">
        <f t="shared" si="15"/>
        <v>0.82767043328775958</v>
      </c>
      <c r="AA38" s="4">
        <f t="shared" si="15"/>
        <v>1.035017421568891</v>
      </c>
      <c r="AB38" s="4">
        <f t="shared" si="15"/>
        <v>8.2153178465227003E-2</v>
      </c>
      <c r="AC38" s="4">
        <f t="shared" si="15"/>
        <v>0.12459381874599855</v>
      </c>
    </row>
    <row r="40" spans="1:29" x14ac:dyDescent="0.2">
      <c r="B40" s="18" t="s">
        <v>32</v>
      </c>
      <c r="C40" s="18"/>
      <c r="D40" s="18"/>
      <c r="E40" s="18"/>
      <c r="F40" s="18"/>
    </row>
    <row r="41" spans="1:29" x14ac:dyDescent="0.2">
      <c r="B41" s="8"/>
      <c r="C41" s="8" t="s">
        <v>33</v>
      </c>
      <c r="D41" s="8" t="s">
        <v>34</v>
      </c>
    </row>
    <row r="42" spans="1:29" x14ac:dyDescent="0.2">
      <c r="B42" s="17" t="s">
        <v>14</v>
      </c>
      <c r="C42" s="8">
        <v>-1.0831299999999999</v>
      </c>
      <c r="D42" s="8">
        <v>0.31031399999999998</v>
      </c>
    </row>
    <row r="43" spans="1:29" x14ac:dyDescent="0.2">
      <c r="B43" s="17" t="s">
        <v>15</v>
      </c>
      <c r="C43" s="8">
        <v>1.01677</v>
      </c>
      <c r="D43" s="8">
        <v>0.33902300000000002</v>
      </c>
    </row>
    <row r="44" spans="1:29" x14ac:dyDescent="0.2">
      <c r="B44" s="17" t="s">
        <v>16</v>
      </c>
      <c r="C44" s="8">
        <v>0.36968000000000001</v>
      </c>
      <c r="D44" s="8">
        <v>0.72121800000000003</v>
      </c>
    </row>
    <row r="45" spans="1:29" x14ac:dyDescent="0.2">
      <c r="B45" s="17" t="s">
        <v>17</v>
      </c>
      <c r="C45" s="8">
        <v>0.35287000000000002</v>
      </c>
      <c r="D45" s="8">
        <v>0.73330700000000004</v>
      </c>
    </row>
    <row r="46" spans="1:29" x14ac:dyDescent="0.2">
      <c r="B46" s="17" t="s">
        <v>18</v>
      </c>
      <c r="C46" s="8">
        <v>-5.1380000000000002E-2</v>
      </c>
      <c r="D46" s="8">
        <v>0.96028199999999997</v>
      </c>
    </row>
    <row r="47" spans="1:29" x14ac:dyDescent="0.2">
      <c r="B47" s="17" t="s">
        <v>19</v>
      </c>
      <c r="C47" s="8">
        <v>0.72663</v>
      </c>
      <c r="D47" s="8">
        <v>0.48816799999999999</v>
      </c>
    </row>
    <row r="48" spans="1:29" x14ac:dyDescent="0.2">
      <c r="B48" s="17" t="s">
        <v>20</v>
      </c>
      <c r="C48" s="8">
        <v>2.29833</v>
      </c>
      <c r="D48" s="8">
        <v>0.50602000000000003</v>
      </c>
    </row>
    <row r="49" spans="2:4" x14ac:dyDescent="0.2">
      <c r="B49" s="17" t="s">
        <v>21</v>
      </c>
      <c r="C49" s="8">
        <v>3.3356400000000002</v>
      </c>
      <c r="D49" s="8">
        <v>1.0298E-2</v>
      </c>
    </row>
    <row r="50" spans="2:4" x14ac:dyDescent="0.2">
      <c r="B50" s="17" t="s">
        <v>22</v>
      </c>
      <c r="C50" s="8">
        <v>18.471969999999999</v>
      </c>
      <c r="D50" s="8" t="s">
        <v>36</v>
      </c>
    </row>
    <row r="51" spans="2:4" x14ac:dyDescent="0.2">
      <c r="B51" s="17" t="s">
        <v>23</v>
      </c>
      <c r="C51" s="8">
        <v>2.9259200000000001</v>
      </c>
      <c r="D51" s="8">
        <v>1.9116999999999999E-2</v>
      </c>
    </row>
    <row r="52" spans="2:4" x14ac:dyDescent="0.2">
      <c r="B52" s="17" t="s">
        <v>24</v>
      </c>
      <c r="C52" s="8">
        <v>3.6244499999999999</v>
      </c>
      <c r="D52" s="8">
        <v>6.7390000000000002E-3</v>
      </c>
    </row>
    <row r="53" spans="2:4" x14ac:dyDescent="0.2">
      <c r="B53" s="17" t="s">
        <v>25</v>
      </c>
      <c r="C53" s="8">
        <v>2.1669800000000001</v>
      </c>
      <c r="D53" s="8">
        <v>6.2109999999999999E-2</v>
      </c>
    </row>
    <row r="54" spans="2:4" x14ac:dyDescent="0.2">
      <c r="B54" s="17" t="s">
        <v>26</v>
      </c>
      <c r="C54" s="8">
        <v>-0.30854999999999999</v>
      </c>
      <c r="D54" s="8">
        <v>0.76554500000000003</v>
      </c>
    </row>
    <row r="55" spans="2:4" x14ac:dyDescent="0.2">
      <c r="B55" s="17" t="s">
        <v>27</v>
      </c>
      <c r="C55" s="8">
        <v>1.0871999999999999</v>
      </c>
      <c r="D55" s="8">
        <v>0.30861499999999997</v>
      </c>
    </row>
  </sheetData>
  <mergeCells count="29">
    <mergeCell ref="A2:G2"/>
    <mergeCell ref="A1:G1"/>
    <mergeCell ref="A14:G14"/>
    <mergeCell ref="A15:G15"/>
    <mergeCell ref="B4:C4"/>
    <mergeCell ref="D4:E4"/>
    <mergeCell ref="F4:G4"/>
    <mergeCell ref="J2:O2"/>
    <mergeCell ref="B17:C17"/>
    <mergeCell ref="D17:E17"/>
    <mergeCell ref="F17:G17"/>
    <mergeCell ref="D30:E30"/>
    <mergeCell ref="F30:G30"/>
    <mergeCell ref="A27:AC27"/>
    <mergeCell ref="A28:AC28"/>
    <mergeCell ref="H30:I30"/>
    <mergeCell ref="J30:K30"/>
    <mergeCell ref="L30:M30"/>
    <mergeCell ref="N30:O30"/>
    <mergeCell ref="P30:Q30"/>
    <mergeCell ref="R30:S30"/>
    <mergeCell ref="B30:C30"/>
    <mergeCell ref="T30:U30"/>
    <mergeCell ref="B40:F40"/>
    <mergeCell ref="X30:Y30"/>
    <mergeCell ref="Z30:AA30"/>
    <mergeCell ref="AB30:AC30"/>
    <mergeCell ref="J15:O15"/>
    <mergeCell ref="V30:W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1 - figure supplement 1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2019-08-15T11:46:06Z</dcterms:created>
  <dcterms:modified xsi:type="dcterms:W3CDTF">2019-12-07T13:06:05Z</dcterms:modified>
</cp:coreProperties>
</file>