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ROUPS\mol-grp\Detox-Folder\Ruo\Full Submission - R1\"/>
    </mc:Choice>
  </mc:AlternateContent>
  <bookViews>
    <workbookView xWindow="0" yWindow="0" windowWidth="15300" windowHeight="7560"/>
  </bookViews>
  <sheets>
    <sheet name="Figure 1 - figure supplement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1" l="1"/>
  <c r="E75" i="1" s="1"/>
  <c r="D74" i="1"/>
  <c r="D75" i="1" s="1"/>
  <c r="C74" i="1"/>
  <c r="C75" i="1" s="1"/>
  <c r="B74" i="1"/>
  <c r="B75" i="1" s="1"/>
  <c r="E73" i="1"/>
  <c r="D73" i="1"/>
  <c r="C73" i="1"/>
  <c r="B73" i="1"/>
  <c r="E62" i="1"/>
  <c r="E63" i="1" s="1"/>
  <c r="D62" i="1"/>
  <c r="D63" i="1" s="1"/>
  <c r="C62" i="1"/>
  <c r="C63" i="1" s="1"/>
  <c r="B62" i="1"/>
  <c r="B63" i="1" s="1"/>
  <c r="E61" i="1"/>
  <c r="D61" i="1"/>
  <c r="C61" i="1"/>
  <c r="B61" i="1"/>
  <c r="E50" i="1"/>
  <c r="E51" i="1" s="1"/>
  <c r="D50" i="1"/>
  <c r="D51" i="1" s="1"/>
  <c r="C50" i="1"/>
  <c r="C51" i="1" s="1"/>
  <c r="B50" i="1"/>
  <c r="B51" i="1" s="1"/>
  <c r="E49" i="1"/>
  <c r="D49" i="1"/>
  <c r="C49" i="1"/>
  <c r="B49" i="1"/>
  <c r="E37" i="1"/>
  <c r="E38" i="1" s="1"/>
  <c r="D37" i="1"/>
  <c r="D38" i="1" s="1"/>
  <c r="C37" i="1"/>
  <c r="C38" i="1" s="1"/>
  <c r="B37" i="1"/>
  <c r="B38" i="1" s="1"/>
  <c r="E36" i="1"/>
  <c r="D36" i="1"/>
  <c r="C36" i="1"/>
  <c r="B36" i="1"/>
  <c r="E23" i="1"/>
  <c r="E24" i="1" s="1"/>
  <c r="D23" i="1"/>
  <c r="D24" i="1" s="1"/>
  <c r="C23" i="1"/>
  <c r="C24" i="1" s="1"/>
  <c r="B23" i="1"/>
  <c r="B24" i="1" s="1"/>
  <c r="E22" i="1"/>
  <c r="D22" i="1"/>
  <c r="C22" i="1"/>
  <c r="B22" i="1"/>
  <c r="E11" i="1"/>
  <c r="E12" i="1" s="1"/>
  <c r="D11" i="1"/>
  <c r="D12" i="1" s="1"/>
  <c r="C11" i="1"/>
  <c r="C12" i="1" s="1"/>
  <c r="B11" i="1"/>
  <c r="B12" i="1" s="1"/>
  <c r="E10" i="1"/>
  <c r="D10" i="1"/>
  <c r="C10" i="1"/>
  <c r="B10" i="1"/>
</calcChain>
</file>

<file path=xl/sharedStrings.xml><?xml version="1.0" encoding="utf-8"?>
<sst xmlns="http://schemas.openxmlformats.org/spreadsheetml/2006/main" count="137" uniqueCount="32">
  <si>
    <t>EV control</t>
  </si>
  <si>
    <t>Col-0</t>
  </si>
  <si>
    <t>myb28myb29</t>
  </si>
  <si>
    <t>Average</t>
  </si>
  <si>
    <t>STDEV</t>
  </si>
  <si>
    <t>StdEr</t>
  </si>
  <si>
    <r>
      <rPr>
        <i/>
        <sz val="10"/>
        <rFont val="Arial"/>
        <family val="2"/>
      </rPr>
      <t>gss2</t>
    </r>
    <r>
      <rPr>
        <sz val="10"/>
        <rFont val="Arial"/>
        <family val="2"/>
      </rPr>
      <t xml:space="preserve"> gene transcripts in Midgut epithelium</t>
    </r>
  </si>
  <si>
    <r>
      <rPr>
        <i/>
        <sz val="10"/>
        <rFont val="Arial"/>
        <family val="2"/>
      </rPr>
      <t>gss3</t>
    </r>
    <r>
      <rPr>
        <sz val="10"/>
        <rFont val="Arial"/>
        <family val="2"/>
      </rPr>
      <t xml:space="preserve"> gene transcripts in Midgut epithelium</t>
    </r>
  </si>
  <si>
    <t>Figure 1 - figure supplement 4A</t>
  </si>
  <si>
    <r>
      <rPr>
        <i/>
        <sz val="10"/>
        <rFont val="Arial"/>
        <family val="2"/>
      </rPr>
      <t xml:space="preserve">In vitro </t>
    </r>
    <r>
      <rPr>
        <sz val="10"/>
        <rFont val="Arial"/>
        <family val="2"/>
      </rPr>
      <t>enzyme assay</t>
    </r>
  </si>
  <si>
    <t>Figure 1 - figure supplement 4B</t>
  </si>
  <si>
    <t>Figure 1 - figure supplement 4C</t>
  </si>
  <si>
    <r>
      <rPr>
        <i/>
        <sz val="10"/>
        <rFont val="Arial"/>
        <family val="2"/>
      </rPr>
      <t>sulfatase</t>
    </r>
    <r>
      <rPr>
        <sz val="10"/>
        <rFont val="Arial"/>
        <family val="2"/>
      </rPr>
      <t xml:space="preserve"> gene transcripts in Midgut epithelium</t>
    </r>
  </si>
  <si>
    <r>
      <rPr>
        <i/>
        <sz val="10"/>
        <rFont val="Arial"/>
        <family val="2"/>
      </rPr>
      <t xml:space="preserve">arysulfatase-b </t>
    </r>
    <r>
      <rPr>
        <sz val="10"/>
        <rFont val="Arial"/>
        <family val="2"/>
      </rPr>
      <t>gene transcripts in Midgut epithelium</t>
    </r>
  </si>
  <si>
    <r>
      <rPr>
        <i/>
        <sz val="10"/>
        <rFont val="Arial"/>
        <family val="2"/>
      </rPr>
      <t xml:space="preserve">sumf1 </t>
    </r>
    <r>
      <rPr>
        <sz val="10"/>
        <rFont val="Arial"/>
        <family val="2"/>
      </rPr>
      <t>gene transcripts in Midgut epithelium</t>
    </r>
  </si>
  <si>
    <t>Sum of Squares</t>
  </si>
  <si>
    <t>df</t>
  </si>
  <si>
    <t>Mean Square</t>
  </si>
  <si>
    <t>F</t>
  </si>
  <si>
    <t>Sig.</t>
  </si>
  <si>
    <t>Between Groups</t>
  </si>
  <si>
    <t>Total</t>
  </si>
  <si>
    <t>gss2</t>
  </si>
  <si>
    <t>gss3</t>
  </si>
  <si>
    <t>sulfatase</t>
  </si>
  <si>
    <t>arysulfatase-b</t>
  </si>
  <si>
    <t>sumf1</t>
  </si>
  <si>
    <t>#</t>
  </si>
  <si>
    <r>
      <rPr>
        <i/>
        <sz val="10"/>
        <color theme="1"/>
        <rFont val="Arial"/>
        <family val="2"/>
      </rPr>
      <t>gss1</t>
    </r>
    <r>
      <rPr>
        <sz val="10"/>
        <color theme="1"/>
        <rFont val="Arial"/>
        <family val="2"/>
      </rPr>
      <t xml:space="preserve"> RNAi</t>
    </r>
  </si>
  <si>
    <r>
      <rPr>
        <i/>
        <sz val="10"/>
        <color theme="1"/>
        <rFont val="Arial"/>
        <family val="2"/>
      </rPr>
      <t xml:space="preserve">gss1 </t>
    </r>
    <r>
      <rPr>
        <sz val="10"/>
        <color theme="1"/>
        <rFont val="Arial"/>
        <family val="2"/>
      </rPr>
      <t>RNAi</t>
    </r>
  </si>
  <si>
    <t>Residuals</t>
  </si>
  <si>
    <t>Tukey HSD tests in conjuction with a one-way ANOVA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</si>
</sst>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.000"/>
    <numFmt numFmtId="165" formatCode="###0"/>
    <numFmt numFmtId="166" formatCode="####.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1" fillId="0" borderId="0" xfId="1" applyFont="1" applyFill="1"/>
    <xf numFmtId="0" fontId="1" fillId="0" borderId="0" xfId="2" applyFont="1" applyFill="1"/>
    <xf numFmtId="0" fontId="3" fillId="0" borderId="0" xfId="0" applyFont="1" applyFill="1"/>
    <xf numFmtId="0" fontId="1" fillId="0" borderId="0" xfId="2" applyFont="1"/>
    <xf numFmtId="0" fontId="1" fillId="0" borderId="1" xfId="3" applyFont="1" applyBorder="1" applyAlignment="1">
      <alignment horizontal="center" vertical="center"/>
    </xf>
    <xf numFmtId="0" fontId="1" fillId="0" borderId="0" xfId="1" applyFont="1"/>
    <xf numFmtId="0" fontId="3" fillId="0" borderId="0" xfId="0" applyFont="1"/>
    <xf numFmtId="0" fontId="4" fillId="0" borderId="0" xfId="0" applyFont="1"/>
    <xf numFmtId="0" fontId="5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wrapText="1"/>
    </xf>
    <xf numFmtId="0" fontId="5" fillId="0" borderId="1" xfId="2" applyFont="1" applyFill="1" applyBorder="1" applyAlignment="1">
      <alignment horizontal="center" wrapText="1"/>
    </xf>
    <xf numFmtId="0" fontId="5" fillId="0" borderId="1" xfId="1" applyFont="1" applyBorder="1" applyAlignment="1">
      <alignment horizontal="left" vertical="top" wrapText="1"/>
    </xf>
    <xf numFmtId="164" fontId="5" fillId="0" borderId="1" xfId="1" applyNumberFormat="1" applyFont="1" applyBorder="1" applyAlignment="1">
      <alignment horizontal="right" vertical="top"/>
    </xf>
    <xf numFmtId="165" fontId="5" fillId="0" borderId="1" xfId="1" applyNumberFormat="1" applyFont="1" applyBorder="1" applyAlignment="1">
      <alignment horizontal="right" vertical="top"/>
    </xf>
    <xf numFmtId="0" fontId="6" fillId="0" borderId="0" xfId="1" applyFont="1" applyFill="1" applyBorder="1" applyAlignment="1">
      <alignment horizontal="left" vertical="top" wrapText="1"/>
    </xf>
    <xf numFmtId="0" fontId="3" fillId="0" borderId="0" xfId="0" applyFont="1" applyFill="1" applyAlignment="1" applyProtection="1"/>
    <xf numFmtId="166" fontId="5" fillId="0" borderId="1" xfId="3" applyNumberFormat="1" applyFont="1" applyBorder="1" applyAlignment="1">
      <alignment horizontal="right" vertical="top"/>
    </xf>
    <xf numFmtId="165" fontId="5" fillId="0" borderId="1" xfId="3" applyNumberFormat="1" applyFont="1" applyBorder="1" applyAlignment="1">
      <alignment horizontal="right" vertical="top"/>
    </xf>
    <xf numFmtId="0" fontId="7" fillId="0" borderId="1" xfId="1" applyFont="1" applyBorder="1" applyAlignment="1">
      <alignment horizontal="left" vertical="top" wrapText="1"/>
    </xf>
    <xf numFmtId="164" fontId="7" fillId="0" borderId="1" xfId="1" applyNumberFormat="1" applyFont="1" applyBorder="1" applyAlignment="1">
      <alignment horizontal="right" vertical="top"/>
    </xf>
    <xf numFmtId="165" fontId="7" fillId="0" borderId="1" xfId="1" applyNumberFormat="1" applyFont="1" applyBorder="1" applyAlignment="1">
      <alignment horizontal="right" vertical="top"/>
    </xf>
    <xf numFmtId="166" fontId="7" fillId="0" borderId="1" xfId="1" applyNumberFormat="1" applyFont="1" applyBorder="1" applyAlignment="1">
      <alignment horizontal="right" vertical="top"/>
    </xf>
    <xf numFmtId="0" fontId="7" fillId="0" borderId="1" xfId="2" applyFont="1" applyFill="1" applyBorder="1" applyAlignment="1">
      <alignment horizontal="left" vertical="top" wrapText="1"/>
    </xf>
    <xf numFmtId="166" fontId="7" fillId="0" borderId="1" xfId="3" applyNumberFormat="1" applyFont="1" applyBorder="1" applyAlignment="1">
      <alignment horizontal="right" vertical="top"/>
    </xf>
    <xf numFmtId="165" fontId="7" fillId="0" borderId="1" xfId="3" applyNumberFormat="1" applyFont="1" applyBorder="1" applyAlignment="1">
      <alignment horizontal="right" vertical="top"/>
    </xf>
    <xf numFmtId="0" fontId="8" fillId="0" borderId="1" xfId="3" applyFont="1" applyBorder="1" applyAlignment="1">
      <alignment horizontal="center" vertical="center"/>
    </xf>
    <xf numFmtId="0" fontId="1" fillId="2" borderId="0" xfId="2" applyFont="1" applyFill="1" applyAlignment="1">
      <alignment horizontal="center"/>
    </xf>
    <xf numFmtId="0" fontId="1" fillId="0" borderId="0" xfId="2" applyFont="1" applyAlignment="1">
      <alignment horizontal="center"/>
    </xf>
    <xf numFmtId="0" fontId="3" fillId="3" borderId="0" xfId="0" applyFont="1" applyFill="1" applyAlignment="1">
      <alignment horizontal="center"/>
    </xf>
  </cellXfs>
  <cellStyles count="4">
    <cellStyle name="Normal" xfId="0" builtinId="0"/>
    <cellStyle name="Normal 2" xfId="2"/>
    <cellStyle name="Normal 3" xfId="1"/>
    <cellStyle name="Normal_S4C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topLeftCell="A31" workbookViewId="0">
      <selection activeCell="H41" sqref="H41:M41"/>
    </sheetView>
  </sheetViews>
  <sheetFormatPr defaultRowHeight="12.75" x14ac:dyDescent="0.2"/>
  <cols>
    <col min="1" max="7" width="9.140625" style="7"/>
    <col min="8" max="8" width="17" style="7" customWidth="1"/>
    <col min="9" max="9" width="18.7109375" style="7" customWidth="1"/>
    <col min="10" max="10" width="9.140625" style="7"/>
    <col min="11" max="11" width="13.5703125" style="7" customWidth="1"/>
    <col min="12" max="16384" width="9.140625" style="7"/>
  </cols>
  <sheetData>
    <row r="1" spans="1:13" x14ac:dyDescent="0.2">
      <c r="A1" s="27" t="s">
        <v>8</v>
      </c>
      <c r="B1" s="27"/>
      <c r="C1" s="27"/>
      <c r="D1" s="27"/>
      <c r="E1" s="27"/>
    </row>
    <row r="2" spans="1:13" x14ac:dyDescent="0.2">
      <c r="A2" s="28" t="s">
        <v>6</v>
      </c>
      <c r="B2" s="28"/>
      <c r="C2" s="28"/>
      <c r="D2" s="28"/>
      <c r="E2" s="28"/>
    </row>
    <row r="3" spans="1:13" x14ac:dyDescent="0.2">
      <c r="B3" s="7" t="s">
        <v>1</v>
      </c>
      <c r="C3" s="7" t="s">
        <v>1</v>
      </c>
      <c r="D3" s="8" t="s">
        <v>2</v>
      </c>
      <c r="E3" s="8" t="s">
        <v>2</v>
      </c>
      <c r="H3" s="29" t="s">
        <v>31</v>
      </c>
      <c r="I3" s="29"/>
      <c r="J3" s="29"/>
      <c r="K3" s="29"/>
      <c r="L3" s="29"/>
      <c r="M3" s="29"/>
    </row>
    <row r="4" spans="1:13" x14ac:dyDescent="0.2">
      <c r="A4" s="8" t="s">
        <v>27</v>
      </c>
      <c r="B4" s="7" t="s">
        <v>0</v>
      </c>
      <c r="C4" s="7" t="s">
        <v>28</v>
      </c>
      <c r="D4" s="7" t="s">
        <v>0</v>
      </c>
      <c r="E4" s="7" t="s">
        <v>29</v>
      </c>
      <c r="H4" s="8" t="s">
        <v>22</v>
      </c>
    </row>
    <row r="5" spans="1:13" x14ac:dyDescent="0.2">
      <c r="A5" s="6">
        <v>1</v>
      </c>
      <c r="B5" s="6">
        <v>1.3714489795392444</v>
      </c>
      <c r="C5" s="6">
        <v>5.0165582310716834E-2</v>
      </c>
      <c r="D5" s="6">
        <v>0.45377948984185734</v>
      </c>
      <c r="E5" s="6">
        <v>6.1991742127953262E-2</v>
      </c>
      <c r="H5" s="9"/>
      <c r="I5" s="10" t="s">
        <v>15</v>
      </c>
      <c r="J5" s="10" t="s">
        <v>16</v>
      </c>
      <c r="K5" s="10" t="s">
        <v>17</v>
      </c>
      <c r="L5" s="10" t="s">
        <v>18</v>
      </c>
      <c r="M5" s="11" t="s">
        <v>19</v>
      </c>
    </row>
    <row r="6" spans="1:13" x14ac:dyDescent="0.2">
      <c r="A6" s="6">
        <v>2</v>
      </c>
      <c r="B6" s="6">
        <v>2.2262824650567024</v>
      </c>
      <c r="C6" s="6">
        <v>4.9359632149549977E-2</v>
      </c>
      <c r="D6" s="6">
        <v>0.29329220759365837</v>
      </c>
      <c r="E6" s="6">
        <v>6.7865162378136834E-2</v>
      </c>
      <c r="H6" s="19" t="s">
        <v>20</v>
      </c>
      <c r="I6" s="20">
        <v>7.0044975558066591</v>
      </c>
      <c r="J6" s="21">
        <v>3</v>
      </c>
      <c r="K6" s="20">
        <v>2.3348325186022199</v>
      </c>
      <c r="L6" s="20">
        <v>14.831472852805625</v>
      </c>
      <c r="M6" s="22">
        <v>6.9907647576400862E-5</v>
      </c>
    </row>
    <row r="7" spans="1:13" x14ac:dyDescent="0.2">
      <c r="A7" s="6">
        <v>3</v>
      </c>
      <c r="B7" s="6">
        <v>0.4211619881056512</v>
      </c>
      <c r="C7" s="6">
        <v>3.9720334624076488E-2</v>
      </c>
      <c r="D7" s="6">
        <v>0.27991135995141286</v>
      </c>
      <c r="E7" s="6">
        <v>6.5732200729612167E-2</v>
      </c>
      <c r="H7" s="23" t="s">
        <v>30</v>
      </c>
      <c r="I7" s="22">
        <v>2.5187869518008621</v>
      </c>
      <c r="J7" s="21">
        <v>16</v>
      </c>
      <c r="K7" s="22">
        <v>0.15742418448755388</v>
      </c>
      <c r="L7" s="19"/>
      <c r="M7" s="19"/>
    </row>
    <row r="8" spans="1:13" x14ac:dyDescent="0.2">
      <c r="A8" s="6">
        <v>4</v>
      </c>
      <c r="B8" s="6">
        <v>2.3162861934230059</v>
      </c>
      <c r="C8" s="6">
        <v>8.4972552771806778E-2</v>
      </c>
      <c r="D8" s="6">
        <v>0.35814409493499566</v>
      </c>
      <c r="E8" s="6">
        <v>7.3276003372794024E-2</v>
      </c>
      <c r="H8" s="12" t="s">
        <v>21</v>
      </c>
      <c r="I8" s="13">
        <v>9.5232845076075208</v>
      </c>
      <c r="J8" s="14">
        <v>19</v>
      </c>
      <c r="K8" s="12"/>
      <c r="L8" s="12"/>
      <c r="M8" s="12"/>
    </row>
    <row r="9" spans="1:13" ht="15" customHeight="1" x14ac:dyDescent="0.2">
      <c r="A9" s="1">
        <v>5</v>
      </c>
      <c r="B9" s="6">
        <v>1.148990037950802</v>
      </c>
      <c r="C9" s="6">
        <v>7.1805413212755437E-2</v>
      </c>
      <c r="D9" s="6">
        <v>0.31012791610059526</v>
      </c>
      <c r="E9" s="6">
        <v>6.6802880341641099E-2</v>
      </c>
    </row>
    <row r="10" spans="1:13" ht="15" customHeight="1" x14ac:dyDescent="0.2">
      <c r="A10" s="1" t="s">
        <v>3</v>
      </c>
      <c r="B10" s="2">
        <f>AVERAGE(B5:B9)</f>
        <v>1.496833932815081</v>
      </c>
      <c r="C10" s="2">
        <f t="shared" ref="C10:E10" si="0">AVERAGE(C5:C9)</f>
        <v>5.9204703013781113E-2</v>
      </c>
      <c r="D10" s="2">
        <f t="shared" si="0"/>
        <v>0.33905101368450385</v>
      </c>
      <c r="E10" s="2">
        <f t="shared" si="0"/>
        <v>6.7133597790027491E-2</v>
      </c>
      <c r="H10" s="15" t="s">
        <v>23</v>
      </c>
    </row>
    <row r="11" spans="1:13" ht="15" customHeight="1" x14ac:dyDescent="0.2">
      <c r="A11" s="1" t="s">
        <v>4</v>
      </c>
      <c r="B11" s="3">
        <f>STDEV(B5:B9)</f>
        <v>0.79015569082020143</v>
      </c>
      <c r="C11" s="3">
        <f t="shared" ref="C11:E11" si="1">STDEV(C5:C9)</f>
        <v>1.8581117523057727E-2</v>
      </c>
      <c r="D11" s="3">
        <f t="shared" si="1"/>
        <v>7.0631228124329246E-2</v>
      </c>
      <c r="E11" s="3">
        <f t="shared" si="1"/>
        <v>4.0858383622883873E-3</v>
      </c>
      <c r="H11" s="9"/>
      <c r="I11" s="10" t="s">
        <v>15</v>
      </c>
      <c r="J11" s="10" t="s">
        <v>16</v>
      </c>
      <c r="K11" s="10" t="s">
        <v>17</v>
      </c>
      <c r="L11" s="10" t="s">
        <v>18</v>
      </c>
      <c r="M11" s="11" t="s">
        <v>19</v>
      </c>
    </row>
    <row r="12" spans="1:13" ht="15" customHeight="1" x14ac:dyDescent="0.2">
      <c r="A12" s="1" t="s">
        <v>5</v>
      </c>
      <c r="B12" s="3">
        <f>B11/SQRT(5)</f>
        <v>0.35336836749645539</v>
      </c>
      <c r="C12" s="3">
        <f t="shared" ref="C12:E12" si="2">C11/SQRT(5)</f>
        <v>8.309728375893919E-3</v>
      </c>
      <c r="D12" s="3">
        <f t="shared" si="2"/>
        <v>3.1587245484059029E-2</v>
      </c>
      <c r="E12" s="3">
        <f t="shared" si="2"/>
        <v>1.8272424646306492E-3</v>
      </c>
      <c r="H12" s="19" t="s">
        <v>20</v>
      </c>
      <c r="I12" s="20">
        <v>17.825826947806192</v>
      </c>
      <c r="J12" s="21">
        <v>3</v>
      </c>
      <c r="K12" s="20">
        <v>5.941942315935397</v>
      </c>
      <c r="L12" s="20">
        <v>14.809967844100713</v>
      </c>
      <c r="M12" s="22">
        <v>7.0495354087336541E-5</v>
      </c>
    </row>
    <row r="13" spans="1:13" x14ac:dyDescent="0.2">
      <c r="A13" s="6"/>
      <c r="B13" s="6"/>
      <c r="C13" s="6"/>
      <c r="D13" s="6"/>
      <c r="E13" s="6"/>
      <c r="H13" s="23" t="s">
        <v>30</v>
      </c>
      <c r="I13" s="22">
        <v>6.4193979389925699</v>
      </c>
      <c r="J13" s="21">
        <v>16</v>
      </c>
      <c r="K13" s="22">
        <v>0.40121237118703562</v>
      </c>
      <c r="L13" s="19"/>
      <c r="M13" s="19"/>
    </row>
    <row r="14" spans="1:13" x14ac:dyDescent="0.2">
      <c r="A14" s="28" t="s">
        <v>7</v>
      </c>
      <c r="B14" s="28"/>
      <c r="C14" s="28"/>
      <c r="D14" s="28"/>
      <c r="E14" s="28"/>
      <c r="H14" s="12" t="s">
        <v>21</v>
      </c>
      <c r="I14" s="13">
        <v>24.245224886798763</v>
      </c>
      <c r="J14" s="14">
        <v>19</v>
      </c>
      <c r="K14" s="12"/>
      <c r="L14" s="12"/>
      <c r="M14" s="12"/>
    </row>
    <row r="15" spans="1:13" x14ac:dyDescent="0.2">
      <c r="B15" s="7" t="s">
        <v>1</v>
      </c>
      <c r="C15" s="7" t="s">
        <v>1</v>
      </c>
      <c r="D15" s="8" t="s">
        <v>2</v>
      </c>
      <c r="E15" s="8" t="s">
        <v>2</v>
      </c>
    </row>
    <row r="16" spans="1:13" x14ac:dyDescent="0.2">
      <c r="A16" s="8" t="s">
        <v>27</v>
      </c>
      <c r="B16" s="7" t="s">
        <v>0</v>
      </c>
      <c r="C16" s="7" t="s">
        <v>28</v>
      </c>
      <c r="D16" s="7" t="s">
        <v>0</v>
      </c>
      <c r="E16" s="7" t="s">
        <v>29</v>
      </c>
    </row>
    <row r="17" spans="1:13" x14ac:dyDescent="0.2">
      <c r="A17" s="6">
        <v>1</v>
      </c>
      <c r="B17" s="6">
        <v>2.2113220250586632</v>
      </c>
      <c r="C17" s="6">
        <v>0.14444816995085094</v>
      </c>
      <c r="D17" s="6">
        <v>0.38516421338622847</v>
      </c>
      <c r="E17" s="6">
        <v>0.19181638440403845</v>
      </c>
    </row>
    <row r="18" spans="1:13" x14ac:dyDescent="0.2">
      <c r="A18" s="6">
        <v>2</v>
      </c>
      <c r="B18" s="6">
        <v>0.74216751137790449</v>
      </c>
      <c r="C18" s="6">
        <v>0.15116287275433399</v>
      </c>
      <c r="D18" s="6">
        <v>1.0668012172811574</v>
      </c>
      <c r="E18" s="6">
        <v>0.13923889772920589</v>
      </c>
    </row>
    <row r="19" spans="1:13" x14ac:dyDescent="0.2">
      <c r="A19" s="6">
        <v>3</v>
      </c>
      <c r="B19" s="6">
        <v>3.9415656486907005</v>
      </c>
      <c r="C19" s="6">
        <v>0.2815830142959046</v>
      </c>
      <c r="D19" s="6">
        <v>0.45225105892387935</v>
      </c>
      <c r="E19" s="6">
        <v>0.20621570993703101</v>
      </c>
    </row>
    <row r="20" spans="1:13" x14ac:dyDescent="0.2">
      <c r="A20" s="6">
        <v>4</v>
      </c>
      <c r="B20" s="6">
        <v>2.2724911220143063</v>
      </c>
      <c r="C20" s="6">
        <v>0.14221417935996367</v>
      </c>
      <c r="D20" s="6">
        <v>0.90094757001755932</v>
      </c>
      <c r="E20" s="6">
        <v>0.38033270505719957</v>
      </c>
    </row>
    <row r="21" spans="1:13" x14ac:dyDescent="0.2">
      <c r="A21" s="1">
        <v>5</v>
      </c>
      <c r="B21" s="6">
        <v>3.3368473614367993</v>
      </c>
      <c r="C21" s="6">
        <v>7.3301215654612173E-2</v>
      </c>
      <c r="D21" s="6">
        <v>0.63201033207159418</v>
      </c>
      <c r="E21" s="6">
        <v>0.39089622642408861</v>
      </c>
    </row>
    <row r="22" spans="1:13" x14ac:dyDescent="0.2">
      <c r="A22" s="1" t="s">
        <v>3</v>
      </c>
      <c r="B22" s="2">
        <f>AVERAGE(B17:B21)</f>
        <v>2.5008787337156746</v>
      </c>
      <c r="C22" s="2">
        <f t="shared" ref="C22" si="3">AVERAGE(C17:C21)</f>
        <v>0.1585418904031331</v>
      </c>
      <c r="D22" s="2">
        <f t="shared" ref="D22" si="4">AVERAGE(D17:D21)</f>
        <v>0.68743487833608374</v>
      </c>
      <c r="E22" s="2">
        <f t="shared" ref="E22" si="5">AVERAGE(E17:E21)</f>
        <v>0.26169998471031269</v>
      </c>
    </row>
    <row r="23" spans="1:13" x14ac:dyDescent="0.2">
      <c r="A23" s="1" t="s">
        <v>4</v>
      </c>
      <c r="B23" s="3">
        <f>STDEV(B17:B21)</f>
        <v>1.2251011678426751</v>
      </c>
      <c r="C23" s="3">
        <f t="shared" ref="C23:E23" si="6">STDEV(C17:C21)</f>
        <v>7.5704636261488392E-2</v>
      </c>
      <c r="D23" s="3">
        <f t="shared" si="6"/>
        <v>0.29122901330603301</v>
      </c>
      <c r="E23" s="3">
        <f t="shared" si="6"/>
        <v>0.1158925486963521</v>
      </c>
    </row>
    <row r="24" spans="1:13" x14ac:dyDescent="0.2">
      <c r="A24" s="1" t="s">
        <v>5</v>
      </c>
      <c r="B24" s="3">
        <f>B23/SQRT(5)</f>
        <v>0.54788189812212018</v>
      </c>
      <c r="C24" s="3">
        <f t="shared" ref="C24" si="7">C23/SQRT(5)</f>
        <v>3.3856142578516719E-2</v>
      </c>
      <c r="D24" s="3">
        <f t="shared" ref="D24" si="8">D23/SQRT(5)</f>
        <v>0.13024157415449611</v>
      </c>
      <c r="E24" s="3">
        <f t="shared" ref="E24" si="9">E23/SQRT(5)</f>
        <v>5.1828723394149581E-2</v>
      </c>
    </row>
    <row r="26" spans="1:13" x14ac:dyDescent="0.2">
      <c r="A26" s="27" t="s">
        <v>10</v>
      </c>
      <c r="B26" s="27"/>
      <c r="C26" s="27"/>
      <c r="D26" s="27"/>
      <c r="E26" s="27"/>
    </row>
    <row r="27" spans="1:13" x14ac:dyDescent="0.2">
      <c r="A27" s="28" t="s">
        <v>9</v>
      </c>
      <c r="B27" s="28"/>
      <c r="C27" s="28"/>
      <c r="D27" s="28"/>
      <c r="E27" s="28"/>
      <c r="H27" s="29" t="s">
        <v>31</v>
      </c>
      <c r="I27" s="29"/>
      <c r="J27" s="29"/>
      <c r="K27" s="29"/>
      <c r="L27" s="29"/>
      <c r="M27" s="29"/>
    </row>
    <row r="28" spans="1:13" x14ac:dyDescent="0.2">
      <c r="A28" s="4"/>
      <c r="B28" s="7" t="s">
        <v>1</v>
      </c>
      <c r="C28" s="7" t="s">
        <v>1</v>
      </c>
      <c r="D28" s="8" t="s">
        <v>2</v>
      </c>
      <c r="E28" s="8" t="s">
        <v>2</v>
      </c>
      <c r="H28" s="9"/>
      <c r="I28" s="10" t="s">
        <v>15</v>
      </c>
      <c r="J28" s="10" t="s">
        <v>16</v>
      </c>
      <c r="K28" s="10" t="s">
        <v>17</v>
      </c>
      <c r="L28" s="10" t="s">
        <v>18</v>
      </c>
      <c r="M28" s="11" t="s">
        <v>19</v>
      </c>
    </row>
    <row r="29" spans="1:13" x14ac:dyDescent="0.2">
      <c r="A29" s="8" t="s">
        <v>27</v>
      </c>
      <c r="B29" s="7" t="s">
        <v>0</v>
      </c>
      <c r="C29" s="7" t="s">
        <v>28</v>
      </c>
      <c r="D29" s="7" t="s">
        <v>0</v>
      </c>
      <c r="E29" s="7" t="s">
        <v>29</v>
      </c>
      <c r="H29" s="19" t="s">
        <v>20</v>
      </c>
      <c r="I29" s="20">
        <v>10.918983333333335</v>
      </c>
      <c r="J29" s="21">
        <v>3</v>
      </c>
      <c r="K29" s="20">
        <v>3.6396611111111117</v>
      </c>
      <c r="L29" s="20">
        <v>18.695608748259254</v>
      </c>
      <c r="M29" s="22">
        <v>5.0825637025478415E-6</v>
      </c>
    </row>
    <row r="30" spans="1:13" x14ac:dyDescent="0.2">
      <c r="A30" s="6">
        <v>1</v>
      </c>
      <c r="B30" s="7">
        <v>1.3270588235294118</v>
      </c>
      <c r="C30" s="7">
        <v>0.42917647058823533</v>
      </c>
      <c r="D30" s="7">
        <v>1.2451764705882351</v>
      </c>
      <c r="E30" s="7">
        <v>0.53647058823529414</v>
      </c>
      <c r="H30" s="23" t="s">
        <v>30</v>
      </c>
      <c r="I30" s="22">
        <v>3.8936000000000002</v>
      </c>
      <c r="J30" s="21">
        <v>20</v>
      </c>
      <c r="K30" s="22">
        <v>0.19468000000000002</v>
      </c>
      <c r="L30" s="19"/>
      <c r="M30" s="19"/>
    </row>
    <row r="31" spans="1:13" x14ac:dyDescent="0.2">
      <c r="A31" s="6">
        <v>2</v>
      </c>
      <c r="B31" s="7">
        <v>0.8837647058823529</v>
      </c>
      <c r="C31" s="7">
        <v>0.62964705882352934</v>
      </c>
      <c r="D31" s="7">
        <v>1.324235294117647</v>
      </c>
      <c r="E31" s="7">
        <v>0.59294117647058819</v>
      </c>
      <c r="H31" s="12" t="s">
        <v>21</v>
      </c>
      <c r="I31" s="13">
        <v>14.812583333333336</v>
      </c>
      <c r="J31" s="14">
        <v>23</v>
      </c>
      <c r="K31" s="12"/>
      <c r="L31" s="12"/>
      <c r="M31" s="12"/>
    </row>
    <row r="32" spans="1:13" x14ac:dyDescent="0.2">
      <c r="A32" s="6">
        <v>3</v>
      </c>
      <c r="B32" s="7">
        <v>0.5505882352941176</v>
      </c>
      <c r="C32" s="7">
        <v>0.52517647058823524</v>
      </c>
      <c r="D32" s="7">
        <v>1.2903529411764705</v>
      </c>
      <c r="E32" s="7">
        <v>0.40376470588235297</v>
      </c>
    </row>
    <row r="33" spans="1:13" x14ac:dyDescent="0.2">
      <c r="A33" s="6">
        <v>4</v>
      </c>
      <c r="B33" s="7">
        <v>0.70023529411764696</v>
      </c>
      <c r="C33" s="7">
        <v>0.5505882352941176</v>
      </c>
      <c r="D33" s="7">
        <v>1.3185882352941176</v>
      </c>
      <c r="E33" s="7">
        <v>0.51388235294117646</v>
      </c>
    </row>
    <row r="34" spans="1:13" x14ac:dyDescent="0.2">
      <c r="A34" s="1">
        <v>5</v>
      </c>
      <c r="B34" s="7">
        <v>1.180235294117647</v>
      </c>
      <c r="C34" s="7">
        <v>0.46870588235294114</v>
      </c>
      <c r="D34" s="7">
        <v>2.0442352941176472</v>
      </c>
      <c r="E34" s="7">
        <v>0.8837647058823529</v>
      </c>
    </row>
    <row r="35" spans="1:13" x14ac:dyDescent="0.2">
      <c r="A35" s="6">
        <v>6</v>
      </c>
      <c r="B35" s="7">
        <v>1.1971764705882353</v>
      </c>
      <c r="C35" s="7">
        <v>0.58447058823529408</v>
      </c>
      <c r="D35" s="7">
        <v>2.0583529411764707</v>
      </c>
      <c r="E35" s="7">
        <v>0.624</v>
      </c>
    </row>
    <row r="36" spans="1:13" x14ac:dyDescent="0.2">
      <c r="A36" s="1" t="s">
        <v>3</v>
      </c>
      <c r="B36" s="2">
        <f>AVERAGE(B30:B35)</f>
        <v>0.9731764705882352</v>
      </c>
      <c r="C36" s="2">
        <f t="shared" ref="C36:E36" si="10">AVERAGE(C30:C35)</f>
        <v>0.53129411764705881</v>
      </c>
      <c r="D36" s="2">
        <f t="shared" si="10"/>
        <v>1.5468235294117647</v>
      </c>
      <c r="E36" s="2">
        <f t="shared" si="10"/>
        <v>0.59247058823529408</v>
      </c>
    </row>
    <row r="37" spans="1:13" x14ac:dyDescent="0.2">
      <c r="A37" s="1" t="s">
        <v>4</v>
      </c>
      <c r="B37" s="3">
        <f>STDEV(B30:B35)</f>
        <v>0.30963018012284738</v>
      </c>
      <c r="C37" s="3">
        <f t="shared" ref="C37:E37" si="11">STDEV(C30:C35)</f>
        <v>7.3832279772007917E-2</v>
      </c>
      <c r="D37" s="3">
        <f t="shared" si="11"/>
        <v>0.39178713237346846</v>
      </c>
      <c r="E37" s="3">
        <f t="shared" si="11"/>
        <v>0.16172112354082882</v>
      </c>
    </row>
    <row r="38" spans="1:13" x14ac:dyDescent="0.2">
      <c r="A38" s="1" t="s">
        <v>5</v>
      </c>
      <c r="B38" s="3">
        <f>B37/SQRT(6)</f>
        <v>0.12640599171117042</v>
      </c>
      <c r="C38" s="3">
        <f t="shared" ref="C38:E38" si="12">C37/SQRT(6)</f>
        <v>3.0141901997971888E-2</v>
      </c>
      <c r="D38" s="3">
        <f t="shared" si="12"/>
        <v>0.15994642701720771</v>
      </c>
      <c r="E38" s="3">
        <f t="shared" si="12"/>
        <v>6.6022372217438563E-2</v>
      </c>
    </row>
    <row r="40" spans="1:13" x14ac:dyDescent="0.2">
      <c r="A40" s="27" t="s">
        <v>11</v>
      </c>
      <c r="B40" s="27"/>
      <c r="C40" s="27"/>
      <c r="D40" s="27"/>
      <c r="E40" s="27"/>
    </row>
    <row r="41" spans="1:13" x14ac:dyDescent="0.2">
      <c r="A41" s="28" t="s">
        <v>12</v>
      </c>
      <c r="B41" s="28"/>
      <c r="C41" s="28"/>
      <c r="D41" s="28"/>
      <c r="E41" s="28"/>
      <c r="H41" s="29" t="s">
        <v>31</v>
      </c>
      <c r="I41" s="29"/>
      <c r="J41" s="29"/>
      <c r="K41" s="29"/>
      <c r="L41" s="29"/>
      <c r="M41" s="29"/>
    </row>
    <row r="42" spans="1:13" x14ac:dyDescent="0.2">
      <c r="B42" s="7" t="s">
        <v>1</v>
      </c>
      <c r="C42" s="7" t="s">
        <v>1</v>
      </c>
      <c r="D42" s="8" t="s">
        <v>2</v>
      </c>
      <c r="E42" s="8" t="s">
        <v>2</v>
      </c>
      <c r="H42" s="8" t="s">
        <v>24</v>
      </c>
    </row>
    <row r="43" spans="1:13" x14ac:dyDescent="0.2">
      <c r="A43" s="8" t="s">
        <v>27</v>
      </c>
      <c r="B43" s="7" t="s">
        <v>0</v>
      </c>
      <c r="C43" s="7" t="s">
        <v>28</v>
      </c>
      <c r="D43" s="7" t="s">
        <v>0</v>
      </c>
      <c r="E43" s="7" t="s">
        <v>29</v>
      </c>
      <c r="H43" s="9"/>
      <c r="I43" s="10" t="s">
        <v>15</v>
      </c>
      <c r="J43" s="10" t="s">
        <v>16</v>
      </c>
      <c r="K43" s="10" t="s">
        <v>17</v>
      </c>
      <c r="L43" s="10" t="s">
        <v>18</v>
      </c>
      <c r="M43" s="11" t="s">
        <v>19</v>
      </c>
    </row>
    <row r="44" spans="1:13" x14ac:dyDescent="0.2">
      <c r="A44" s="6">
        <v>1</v>
      </c>
      <c r="B44" s="7">
        <v>0.26526483678652168</v>
      </c>
      <c r="C44" s="7">
        <v>0.79553190015920106</v>
      </c>
      <c r="D44" s="7">
        <v>0.71835740693045613</v>
      </c>
      <c r="E44" s="7">
        <v>1.4189723894567206</v>
      </c>
      <c r="H44" s="19" t="s">
        <v>20</v>
      </c>
      <c r="I44" s="20">
        <v>0.63552045470870633</v>
      </c>
      <c r="J44" s="21">
        <v>3</v>
      </c>
      <c r="K44" s="20">
        <v>0.21184015156956879</v>
      </c>
      <c r="L44" s="20">
        <v>0.58974623727981279</v>
      </c>
      <c r="M44" s="22">
        <v>0.63056321593061326</v>
      </c>
    </row>
    <row r="45" spans="1:13" x14ac:dyDescent="0.2">
      <c r="A45" s="6">
        <v>2</v>
      </c>
      <c r="B45" s="7">
        <v>2.2447848297569184</v>
      </c>
      <c r="C45" s="7">
        <v>0.96689138386070139</v>
      </c>
      <c r="D45" s="7">
        <v>1.6493053433632583</v>
      </c>
      <c r="E45" s="7">
        <v>0.42221585340324574</v>
      </c>
      <c r="H45" s="23" t="s">
        <v>30</v>
      </c>
      <c r="I45" s="22">
        <v>5.747289615185684</v>
      </c>
      <c r="J45" s="21">
        <v>16</v>
      </c>
      <c r="K45" s="22">
        <v>0.35920560094910525</v>
      </c>
      <c r="L45" s="19"/>
      <c r="M45" s="19"/>
    </row>
    <row r="46" spans="1:13" x14ac:dyDescent="0.2">
      <c r="A46" s="6">
        <v>3</v>
      </c>
      <c r="B46" s="7">
        <v>0.84831165647698781</v>
      </c>
      <c r="C46" s="7">
        <v>1.4989848794648788</v>
      </c>
      <c r="D46" s="7">
        <v>0.17103607080658167</v>
      </c>
      <c r="E46" s="7">
        <v>0.6010050895249186</v>
      </c>
      <c r="H46" s="12" t="s">
        <v>21</v>
      </c>
      <c r="I46" s="13">
        <v>6.3828100698943899</v>
      </c>
      <c r="J46" s="14">
        <v>19</v>
      </c>
      <c r="K46" s="12"/>
      <c r="L46" s="12"/>
      <c r="M46" s="12"/>
    </row>
    <row r="47" spans="1:13" x14ac:dyDescent="0.2">
      <c r="A47" s="6">
        <v>4</v>
      </c>
      <c r="B47" s="7">
        <v>1.2615960238973873</v>
      </c>
      <c r="C47" s="7">
        <v>0.58788901538156424</v>
      </c>
      <c r="D47" s="7">
        <v>0.22342419980527353</v>
      </c>
      <c r="E47" s="7">
        <v>0.45792841815827379</v>
      </c>
    </row>
    <row r="48" spans="1:13" x14ac:dyDescent="0.2">
      <c r="A48" s="1">
        <v>5</v>
      </c>
      <c r="B48" s="7">
        <v>0.40853837839366891</v>
      </c>
      <c r="C48" s="7">
        <v>0.47983941113375278</v>
      </c>
      <c r="D48" s="7">
        <v>6.057525447746203E-2</v>
      </c>
      <c r="E48" s="7">
        <v>0.23892509101247639</v>
      </c>
      <c r="H48" s="15" t="s">
        <v>25</v>
      </c>
    </row>
    <row r="49" spans="1:13" x14ac:dyDescent="0.2">
      <c r="A49" s="1" t="s">
        <v>3</v>
      </c>
      <c r="B49" s="2">
        <f>AVERAGE(B44:B48)</f>
        <v>1.0056991450622967</v>
      </c>
      <c r="C49" s="2">
        <f t="shared" ref="C49" si="13">AVERAGE(C44:C48)</f>
        <v>0.86582731800001955</v>
      </c>
      <c r="D49" s="2">
        <f t="shared" ref="D49" si="14">AVERAGE(D44:D48)</f>
        <v>0.56453965507660642</v>
      </c>
      <c r="E49" s="2">
        <f t="shared" ref="E49" si="15">AVERAGE(E44:E48)</f>
        <v>0.62780936831112688</v>
      </c>
      <c r="H49" s="9"/>
      <c r="I49" s="10" t="s">
        <v>15</v>
      </c>
      <c r="J49" s="10" t="s">
        <v>16</v>
      </c>
      <c r="K49" s="10" t="s">
        <v>17</v>
      </c>
      <c r="L49" s="10" t="s">
        <v>18</v>
      </c>
      <c r="M49" s="11" t="s">
        <v>19</v>
      </c>
    </row>
    <row r="50" spans="1:13" x14ac:dyDescent="0.2">
      <c r="A50" s="1" t="s">
        <v>4</v>
      </c>
      <c r="B50" s="3">
        <f>STDEV(B44:B48)</f>
        <v>0.79536647438397257</v>
      </c>
      <c r="C50" s="3">
        <f t="shared" ref="C50:E50" si="16">STDEV(C44:C48)</f>
        <v>0.40071194551924233</v>
      </c>
      <c r="D50" s="3">
        <f t="shared" si="16"/>
        <v>0.65680313660163159</v>
      </c>
      <c r="E50" s="3">
        <f t="shared" si="16"/>
        <v>0.46071048585759899</v>
      </c>
      <c r="H50" s="19" t="s">
        <v>20</v>
      </c>
      <c r="I50" s="20">
        <v>1.0346075226193803</v>
      </c>
      <c r="J50" s="21">
        <v>3</v>
      </c>
      <c r="K50" s="20">
        <v>0.34486917420646007</v>
      </c>
      <c r="L50" s="20">
        <v>2.5492854698666467</v>
      </c>
      <c r="M50" s="22">
        <v>9.226073660863908E-2</v>
      </c>
    </row>
    <row r="51" spans="1:13" x14ac:dyDescent="0.2">
      <c r="A51" s="1" t="s">
        <v>5</v>
      </c>
      <c r="B51" s="3">
        <f>B50/SQRT(5)</f>
        <v>0.35569870074938154</v>
      </c>
      <c r="C51" s="3">
        <f t="shared" ref="C51" si="17">C50/SQRT(5)</f>
        <v>0.17920382991544362</v>
      </c>
      <c r="D51" s="3">
        <f t="shared" ref="D51" si="18">D50/SQRT(5)</f>
        <v>0.29373129225526567</v>
      </c>
      <c r="E51" s="3">
        <f t="shared" ref="E51" si="19">E50/SQRT(5)</f>
        <v>0.20603599286490937</v>
      </c>
      <c r="H51" s="23" t="s">
        <v>30</v>
      </c>
      <c r="I51" s="22">
        <v>2.1644915222428986</v>
      </c>
      <c r="J51" s="21">
        <v>16</v>
      </c>
      <c r="K51" s="22">
        <v>0.13528072014018117</v>
      </c>
      <c r="L51" s="19"/>
      <c r="M51" s="19"/>
    </row>
    <row r="52" spans="1:13" x14ac:dyDescent="0.2">
      <c r="H52" s="12" t="s">
        <v>21</v>
      </c>
      <c r="I52" s="13">
        <v>3.1990990448622787</v>
      </c>
      <c r="J52" s="14">
        <v>19</v>
      </c>
      <c r="K52" s="12"/>
      <c r="L52" s="12"/>
      <c r="M52" s="12"/>
    </row>
    <row r="53" spans="1:13" x14ac:dyDescent="0.2">
      <c r="A53" s="28" t="s">
        <v>13</v>
      </c>
      <c r="B53" s="28"/>
      <c r="C53" s="28"/>
      <c r="D53" s="28"/>
      <c r="E53" s="28"/>
    </row>
    <row r="54" spans="1:13" x14ac:dyDescent="0.2">
      <c r="B54" s="7" t="s">
        <v>1</v>
      </c>
      <c r="C54" s="7" t="s">
        <v>1</v>
      </c>
      <c r="D54" s="8" t="s">
        <v>2</v>
      </c>
      <c r="E54" s="8" t="s">
        <v>2</v>
      </c>
      <c r="H54" s="15" t="s">
        <v>26</v>
      </c>
    </row>
    <row r="55" spans="1:13" x14ac:dyDescent="0.2">
      <c r="A55" s="8" t="s">
        <v>27</v>
      </c>
      <c r="B55" s="7" t="s">
        <v>0</v>
      </c>
      <c r="C55" s="7" t="s">
        <v>28</v>
      </c>
      <c r="D55" s="7" t="s">
        <v>0</v>
      </c>
      <c r="E55" s="7" t="s">
        <v>29</v>
      </c>
      <c r="H55" s="9"/>
      <c r="I55" s="10" t="s">
        <v>15</v>
      </c>
      <c r="J55" s="10" t="s">
        <v>16</v>
      </c>
      <c r="K55" s="10" t="s">
        <v>17</v>
      </c>
      <c r="L55" s="10" t="s">
        <v>18</v>
      </c>
      <c r="M55" s="11" t="s">
        <v>19</v>
      </c>
    </row>
    <row r="56" spans="1:13" x14ac:dyDescent="0.2">
      <c r="A56" s="6">
        <v>1</v>
      </c>
      <c r="B56" s="16">
        <v>1.7977466961855517</v>
      </c>
      <c r="C56" s="16">
        <v>1.1331030392602401</v>
      </c>
      <c r="D56" s="16">
        <v>0.96843933436421215</v>
      </c>
      <c r="E56" s="16">
        <v>0.44698902924522937</v>
      </c>
      <c r="H56" s="19" t="s">
        <v>20</v>
      </c>
      <c r="I56" s="24">
        <v>0.17126505022010488</v>
      </c>
      <c r="J56" s="25">
        <v>3</v>
      </c>
      <c r="K56" s="24">
        <v>5.7088350073368294E-2</v>
      </c>
      <c r="L56" s="24">
        <v>5.134593903604368</v>
      </c>
      <c r="M56" s="24">
        <v>1.1200877905297765E-2</v>
      </c>
    </row>
    <row r="57" spans="1:13" x14ac:dyDescent="0.2">
      <c r="A57" s="6">
        <v>2</v>
      </c>
      <c r="B57" s="16">
        <v>0.69623119494524044</v>
      </c>
      <c r="C57" s="16">
        <v>1.3231363009788468</v>
      </c>
      <c r="D57" s="16">
        <v>1.2252609423506362</v>
      </c>
      <c r="E57" s="16">
        <v>0.24714210952792362</v>
      </c>
      <c r="H57" s="23" t="s">
        <v>30</v>
      </c>
      <c r="I57" s="24">
        <v>0.17789402985359704</v>
      </c>
      <c r="J57" s="25">
        <v>16</v>
      </c>
      <c r="K57" s="24">
        <v>1.1118376865849815E-2</v>
      </c>
      <c r="L57" s="26"/>
      <c r="M57" s="26"/>
    </row>
    <row r="58" spans="1:13" x14ac:dyDescent="0.2">
      <c r="A58" s="6">
        <v>3</v>
      </c>
      <c r="B58" s="16">
        <v>0.58197628513410138</v>
      </c>
      <c r="C58" s="16">
        <v>1.1981798829234775</v>
      </c>
      <c r="D58" s="16">
        <v>0.36735317472612528</v>
      </c>
      <c r="E58" s="16">
        <v>0.3809685557738906</v>
      </c>
      <c r="H58" s="12" t="s">
        <v>21</v>
      </c>
      <c r="I58" s="17">
        <v>0.34915908007370189</v>
      </c>
      <c r="J58" s="18">
        <v>19</v>
      </c>
      <c r="K58" s="5"/>
      <c r="L58" s="5"/>
      <c r="M58" s="5"/>
    </row>
    <row r="59" spans="1:13" x14ac:dyDescent="0.2">
      <c r="A59" s="6">
        <v>4</v>
      </c>
      <c r="B59" s="16">
        <v>0.70054248760671223</v>
      </c>
      <c r="C59" s="16">
        <v>0.93314972488716397</v>
      </c>
      <c r="D59" s="16">
        <v>0.59928636341713004</v>
      </c>
      <c r="E59" s="16">
        <v>0.55433777244648497</v>
      </c>
    </row>
    <row r="60" spans="1:13" x14ac:dyDescent="0.2">
      <c r="A60" s="1">
        <v>5</v>
      </c>
      <c r="B60" s="16">
        <v>0.35763772782821401</v>
      </c>
      <c r="C60" s="16">
        <v>0.84903792161745784</v>
      </c>
      <c r="D60" s="16">
        <v>0.26961575805017501</v>
      </c>
      <c r="E60" s="16">
        <v>0.67105045109189188</v>
      </c>
    </row>
    <row r="61" spans="1:13" x14ac:dyDescent="0.2">
      <c r="A61" s="1" t="s">
        <v>3</v>
      </c>
      <c r="B61" s="2">
        <f>AVERAGE(B56:B60)</f>
        <v>0.82682687833996393</v>
      </c>
      <c r="C61" s="2">
        <f t="shared" ref="C61" si="20">AVERAGE(C56:C60)</f>
        <v>1.0873213739334373</v>
      </c>
      <c r="D61" s="2">
        <f t="shared" ref="D61" si="21">AVERAGE(D56:D60)</f>
        <v>0.68599111458165563</v>
      </c>
      <c r="E61" s="2">
        <f t="shared" ref="E61" si="22">AVERAGE(E56:E60)</f>
        <v>0.46009758361708408</v>
      </c>
    </row>
    <row r="62" spans="1:13" x14ac:dyDescent="0.2">
      <c r="A62" s="1" t="s">
        <v>4</v>
      </c>
      <c r="B62" s="3">
        <f>STDEV(B56:B60)</f>
        <v>0.56030762633144526</v>
      </c>
      <c r="C62" s="3">
        <f t="shared" ref="C62:E62" si="23">STDEV(C56:C60)</f>
        <v>0.19399880845657988</v>
      </c>
      <c r="D62" s="3">
        <f t="shared" si="23"/>
        <v>0.40404369569296539</v>
      </c>
      <c r="E62" s="3">
        <f t="shared" si="23"/>
        <v>0.16214622773604132</v>
      </c>
    </row>
    <row r="63" spans="1:13" x14ac:dyDescent="0.2">
      <c r="A63" s="1" t="s">
        <v>5</v>
      </c>
      <c r="B63" s="3">
        <f>B62/SQRT(5)</f>
        <v>0.25057718815773256</v>
      </c>
      <c r="C63" s="3">
        <f t="shared" ref="C63" si="24">C62/SQRT(5)</f>
        <v>8.6758904652574728E-2</v>
      </c>
      <c r="D63" s="3">
        <f t="shared" ref="D63" si="25">D62/SQRT(5)</f>
        <v>0.18069383388994192</v>
      </c>
      <c r="E63" s="3">
        <f t="shared" ref="E63" si="26">E62/SQRT(5)</f>
        <v>7.2513997502590036E-2</v>
      </c>
    </row>
    <row r="65" spans="1:5" x14ac:dyDescent="0.2">
      <c r="A65" s="28" t="s">
        <v>14</v>
      </c>
      <c r="B65" s="28"/>
      <c r="C65" s="28"/>
      <c r="D65" s="28"/>
      <c r="E65" s="28"/>
    </row>
    <row r="66" spans="1:5" x14ac:dyDescent="0.2">
      <c r="B66" s="7" t="s">
        <v>1</v>
      </c>
      <c r="C66" s="7" t="s">
        <v>1</v>
      </c>
      <c r="D66" s="8" t="s">
        <v>2</v>
      </c>
      <c r="E66" s="8" t="s">
        <v>2</v>
      </c>
    </row>
    <row r="67" spans="1:5" x14ac:dyDescent="0.2">
      <c r="A67" s="8" t="s">
        <v>27</v>
      </c>
      <c r="B67" s="7" t="s">
        <v>0</v>
      </c>
      <c r="C67" s="7" t="s">
        <v>28</v>
      </c>
      <c r="D67" s="7" t="s">
        <v>0</v>
      </c>
      <c r="E67" s="7" t="s">
        <v>29</v>
      </c>
    </row>
    <row r="68" spans="1:5" x14ac:dyDescent="0.2">
      <c r="A68" s="6">
        <v>1</v>
      </c>
      <c r="B68" s="7">
        <v>1.2471248472890129</v>
      </c>
      <c r="C68" s="7">
        <v>1.5960951741652056</v>
      </c>
      <c r="D68" s="7">
        <v>1.4104426856035275</v>
      </c>
      <c r="E68" s="7">
        <v>1.3040152437861052</v>
      </c>
    </row>
    <row r="69" spans="1:5" x14ac:dyDescent="0.2">
      <c r="A69" s="6">
        <v>2</v>
      </c>
      <c r="B69" s="7">
        <v>1.2430209446659013</v>
      </c>
      <c r="C69" s="7">
        <v>1.3996756244372019</v>
      </c>
      <c r="D69" s="7">
        <v>1.3159552540924022</v>
      </c>
      <c r="E69" s="7">
        <v>1.3276112391063764</v>
      </c>
    </row>
    <row r="70" spans="1:5" x14ac:dyDescent="0.2">
      <c r="A70" s="6">
        <v>3</v>
      </c>
      <c r="B70" s="7">
        <v>1.2318547896649434</v>
      </c>
      <c r="C70" s="7">
        <v>1.4426225273982334</v>
      </c>
      <c r="D70" s="7">
        <v>1.54948979135649</v>
      </c>
      <c r="E70" s="7">
        <v>1.2481156450763531</v>
      </c>
    </row>
    <row r="71" spans="1:5" x14ac:dyDescent="0.2">
      <c r="A71" s="6">
        <v>4</v>
      </c>
      <c r="B71" s="7">
        <v>1.3792331827522759</v>
      </c>
      <c r="C71" s="7">
        <v>1.4979531010668738</v>
      </c>
      <c r="D71" s="7">
        <v>1.5204468181315283</v>
      </c>
      <c r="E71" s="7">
        <v>1.2616997411751769</v>
      </c>
    </row>
    <row r="72" spans="1:5" x14ac:dyDescent="0.2">
      <c r="A72" s="1">
        <v>5</v>
      </c>
      <c r="B72" s="7">
        <v>1.5854477315976021</v>
      </c>
      <c r="C72" s="7">
        <v>1.4500637863937411</v>
      </c>
      <c r="D72" s="7">
        <v>1.579636915431343</v>
      </c>
      <c r="E72" s="7">
        <v>1.1638852550708623</v>
      </c>
    </row>
    <row r="73" spans="1:5" x14ac:dyDescent="0.2">
      <c r="A73" s="1" t="s">
        <v>3</v>
      </c>
      <c r="B73" s="2">
        <f>AVERAGE(B68:B72)</f>
        <v>1.337336299193947</v>
      </c>
      <c r="C73" s="2">
        <f t="shared" ref="C73" si="27">AVERAGE(C68:C72)</f>
        <v>1.4772820426922513</v>
      </c>
      <c r="D73" s="2">
        <f t="shared" ref="D73" si="28">AVERAGE(D68:D72)</f>
        <v>1.4751942929230581</v>
      </c>
      <c r="E73" s="2">
        <f t="shared" ref="E73" si="29">AVERAGE(E68:E72)</f>
        <v>1.2610654248429747</v>
      </c>
    </row>
    <row r="74" spans="1:5" x14ac:dyDescent="0.2">
      <c r="A74" s="1" t="s">
        <v>4</v>
      </c>
      <c r="B74" s="3">
        <f>STDEV(B68:B72)</f>
        <v>0.1512237355281566</v>
      </c>
      <c r="C74" s="3">
        <f t="shared" ref="C74:E74" si="30">STDEV(C68:C72)</f>
        <v>7.5014539416472278E-2</v>
      </c>
      <c r="D74" s="3">
        <f t="shared" si="30"/>
        <v>0.10957385141971285</v>
      </c>
      <c r="E74" s="3">
        <f t="shared" si="30"/>
        <v>6.3018086477964294E-2</v>
      </c>
    </row>
    <row r="75" spans="1:5" x14ac:dyDescent="0.2">
      <c r="A75" s="1" t="s">
        <v>5</v>
      </c>
      <c r="B75" s="3">
        <f>B74/SQRT(5)</f>
        <v>6.7629310490481639E-2</v>
      </c>
      <c r="C75" s="3">
        <f t="shared" ref="C75" si="31">C74/SQRT(5)</f>
        <v>3.3547521887213883E-2</v>
      </c>
      <c r="D75" s="3">
        <f t="shared" ref="D75" si="32">D74/SQRT(5)</f>
        <v>4.9002916066187951E-2</v>
      </c>
      <c r="E75" s="3">
        <f t="shared" ref="E75" si="33">E74/SQRT(5)</f>
        <v>2.8182545035337691E-2</v>
      </c>
    </row>
  </sheetData>
  <mergeCells count="12">
    <mergeCell ref="A53:E53"/>
    <mergeCell ref="A65:E65"/>
    <mergeCell ref="A2:E2"/>
    <mergeCell ref="A14:E14"/>
    <mergeCell ref="H41:M41"/>
    <mergeCell ref="A40:E40"/>
    <mergeCell ref="A41:E41"/>
    <mergeCell ref="A1:E1"/>
    <mergeCell ref="A26:E26"/>
    <mergeCell ref="A27:E27"/>
    <mergeCell ref="H3:M3"/>
    <mergeCell ref="H27:M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1 - figure supplement 4</vt:lpstr>
    </vt:vector>
  </TitlesOfParts>
  <Company>MPICE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Ruo Sun</dc:creator>
  <cp:lastModifiedBy>Ruo Sun</cp:lastModifiedBy>
  <dcterms:created xsi:type="dcterms:W3CDTF">2019-08-15T12:26:16Z</dcterms:created>
  <dcterms:modified xsi:type="dcterms:W3CDTF">2019-12-10T14:17:38Z</dcterms:modified>
</cp:coreProperties>
</file>