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3 - figure 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C13" i="1"/>
  <c r="D13" i="1"/>
  <c r="D14" i="1" s="1"/>
  <c r="E13" i="1"/>
  <c r="F13" i="1"/>
  <c r="F14" i="1" s="1"/>
  <c r="G13" i="1"/>
  <c r="C14" i="1"/>
  <c r="E14" i="1"/>
  <c r="G14" i="1"/>
  <c r="B13" i="1"/>
  <c r="B14" i="1" s="1"/>
  <c r="B12" i="1"/>
</calcChain>
</file>

<file path=xl/sharedStrings.xml><?xml version="1.0" encoding="utf-8"?>
<sst xmlns="http://schemas.openxmlformats.org/spreadsheetml/2006/main" count="30" uniqueCount="26">
  <si>
    <t>Frass spiking with 4MSOB</t>
  </si>
  <si>
    <t>4MSOB</t>
  </si>
  <si>
    <t>Desulfo-4MSOB</t>
  </si>
  <si>
    <t>4MSOB-ITC</t>
  </si>
  <si>
    <t>#</t>
  </si>
  <si>
    <t>fresh frass</t>
  </si>
  <si>
    <t>heat-inactivated frass</t>
  </si>
  <si>
    <t>Figure 3 - figure supplement 1</t>
  </si>
  <si>
    <t>Tukey HSD tests in conjuction with a two-way ANOVA</t>
  </si>
  <si>
    <t>Sig.</t>
  </si>
  <si>
    <t>Metabolites</t>
  </si>
  <si>
    <t>Metabolites * Treatments</t>
  </si>
  <si>
    <t>Treatments</t>
  </si>
  <si>
    <t>Average</t>
  </si>
  <si>
    <t>STDEV</t>
  </si>
  <si>
    <t>StdEr</t>
  </si>
  <si>
    <t>Source</t>
  </si>
  <si>
    <t>Type III Sum of Squares</t>
  </si>
  <si>
    <t>df</t>
  </si>
  <si>
    <t>Mean Square</t>
  </si>
  <si>
    <t>F</t>
  </si>
  <si>
    <t>Corrected Model</t>
  </si>
  <si>
    <t>Intercept</t>
  </si>
  <si>
    <t>Total</t>
  </si>
  <si>
    <t>Corrected Total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</si>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</sst>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.000"/>
    <numFmt numFmtId="165" formatCode="###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1" fillId="0" borderId="2" xfId="1" applyFont="1" applyFill="1" applyBorder="1" applyAlignment="1">
      <alignment horizontal="center" vertical="center"/>
    </xf>
    <xf numFmtId="0" fontId="1" fillId="0" borderId="0" xfId="2" applyFont="1" applyFill="1"/>
    <xf numFmtId="0" fontId="1" fillId="0" borderId="0" xfId="1" applyFont="1" applyFill="1"/>
    <xf numFmtId="0" fontId="2" fillId="0" borderId="0" xfId="0" applyFont="1" applyFill="1"/>
    <xf numFmtId="0" fontId="2" fillId="0" borderId="0" xfId="0" applyFont="1"/>
    <xf numFmtId="0" fontId="3" fillId="0" borderId="2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top" wrapText="1"/>
    </xf>
    <xf numFmtId="164" fontId="3" fillId="0" borderId="2" xfId="1" applyNumberFormat="1" applyFont="1" applyFill="1" applyBorder="1" applyAlignment="1">
      <alignment horizontal="right" vertical="top"/>
    </xf>
    <xf numFmtId="165" fontId="3" fillId="0" borderId="2" xfId="1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1" applyFont="1" applyFill="1" applyAlignment="1">
      <alignment horizontal="center"/>
    </xf>
    <xf numFmtId="0" fontId="4" fillId="0" borderId="2" xfId="1" applyFont="1" applyFill="1" applyBorder="1" applyAlignment="1">
      <alignment horizontal="left" vertical="top" wrapText="1"/>
    </xf>
    <xf numFmtId="164" fontId="4" fillId="0" borderId="2" xfId="1" applyNumberFormat="1" applyFont="1" applyFill="1" applyBorder="1" applyAlignment="1">
      <alignment horizontal="right" vertical="top"/>
    </xf>
    <xf numFmtId="165" fontId="4" fillId="0" borderId="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workbookViewId="0">
      <selection activeCell="K28" sqref="K28"/>
    </sheetView>
  </sheetViews>
  <sheetFormatPr defaultRowHeight="12.75" x14ac:dyDescent="0.2"/>
  <cols>
    <col min="1" max="10" width="9.140625" style="5"/>
    <col min="11" max="11" width="25.7109375" style="5" customWidth="1"/>
    <col min="12" max="12" width="20.7109375" style="5" customWidth="1"/>
    <col min="13" max="13" width="9.140625" style="5"/>
    <col min="14" max="14" width="12.7109375" style="5" customWidth="1"/>
    <col min="15" max="16384" width="9.140625" style="5"/>
  </cols>
  <sheetData>
    <row r="2" spans="1:16" x14ac:dyDescent="0.2">
      <c r="A2" s="13" t="s">
        <v>7</v>
      </c>
      <c r="B2" s="13"/>
      <c r="C2" s="13"/>
      <c r="D2" s="13"/>
      <c r="E2" s="13"/>
      <c r="F2" s="13"/>
      <c r="G2" s="13"/>
      <c r="K2" s="11" t="s">
        <v>8</v>
      </c>
      <c r="L2" s="11"/>
      <c r="M2" s="11"/>
      <c r="N2" s="11"/>
      <c r="O2" s="11"/>
      <c r="P2" s="11"/>
    </row>
    <row r="3" spans="1:16" ht="15" customHeight="1" x14ac:dyDescent="0.2">
      <c r="A3" s="12" t="s">
        <v>0</v>
      </c>
      <c r="B3" s="12"/>
      <c r="C3" s="12"/>
      <c r="D3" s="12"/>
      <c r="E3" s="12"/>
      <c r="F3" s="12"/>
      <c r="G3" s="12"/>
      <c r="K3" s="6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9</v>
      </c>
    </row>
    <row r="4" spans="1:16" ht="15" customHeight="1" x14ac:dyDescent="0.2">
      <c r="B4" s="12" t="s">
        <v>1</v>
      </c>
      <c r="C4" s="12"/>
      <c r="D4" s="12" t="s">
        <v>2</v>
      </c>
      <c r="E4" s="12"/>
      <c r="F4" s="12" t="s">
        <v>3</v>
      </c>
      <c r="G4" s="12"/>
      <c r="K4" s="8" t="s">
        <v>21</v>
      </c>
      <c r="L4" s="9">
        <v>22644.593000000001</v>
      </c>
      <c r="M4" s="10">
        <v>5</v>
      </c>
      <c r="N4" s="9">
        <v>4528.9186052919567</v>
      </c>
      <c r="O4" s="9">
        <v>849.38001905170665</v>
      </c>
      <c r="P4" s="9">
        <v>2.388358860309124E-31</v>
      </c>
    </row>
    <row r="5" spans="1:16" ht="15" customHeight="1" x14ac:dyDescent="0.2">
      <c r="A5" s="5" t="s">
        <v>4</v>
      </c>
      <c r="B5" s="5" t="s">
        <v>5</v>
      </c>
      <c r="C5" s="5" t="s">
        <v>6</v>
      </c>
      <c r="D5" s="5" t="s">
        <v>5</v>
      </c>
      <c r="E5" s="5" t="s">
        <v>6</v>
      </c>
      <c r="F5" s="5" t="s">
        <v>5</v>
      </c>
      <c r="G5" s="5" t="s">
        <v>6</v>
      </c>
      <c r="K5" s="8" t="s">
        <v>22</v>
      </c>
      <c r="L5" s="9">
        <v>13367.952181311708</v>
      </c>
      <c r="M5" s="10">
        <v>1</v>
      </c>
      <c r="N5" s="9">
        <v>13367.952181311708</v>
      </c>
      <c r="O5" s="9">
        <v>2507.1043372643867</v>
      </c>
      <c r="P5" s="9">
        <v>1.7944261476120647E-30</v>
      </c>
    </row>
    <row r="6" spans="1:16" ht="15" customHeight="1" x14ac:dyDescent="0.2">
      <c r="A6" s="5">
        <v>1</v>
      </c>
      <c r="B6" s="5">
        <v>0.15684312145202506</v>
      </c>
      <c r="C6" s="5">
        <v>53.99407883178224</v>
      </c>
      <c r="D6" s="5">
        <v>55.038404887466442</v>
      </c>
      <c r="E6" s="5">
        <v>2.1664798866531377E-2</v>
      </c>
      <c r="F6" s="5">
        <v>6.292273713773203</v>
      </c>
      <c r="G6" s="5">
        <v>1.1563615599814992E-2</v>
      </c>
      <c r="K6" s="14" t="s">
        <v>10</v>
      </c>
      <c r="L6" s="15">
        <v>4865.4372712542508</v>
      </c>
      <c r="M6" s="16">
        <v>2</v>
      </c>
      <c r="N6" s="15">
        <v>2432.7186356271254</v>
      </c>
      <c r="O6" s="15">
        <v>456.24635396670044</v>
      </c>
      <c r="P6" s="15">
        <v>3.4885812276157947E-23</v>
      </c>
    </row>
    <row r="7" spans="1:16" ht="15" customHeight="1" x14ac:dyDescent="0.2">
      <c r="A7" s="5">
        <v>2</v>
      </c>
      <c r="B7" s="5">
        <v>0.16685438452343093</v>
      </c>
      <c r="C7" s="5">
        <v>59.667127905578887</v>
      </c>
      <c r="D7" s="5">
        <v>48.027143118362446</v>
      </c>
      <c r="E7" s="5">
        <v>2.569627438376618E-2</v>
      </c>
      <c r="F7" s="5">
        <v>5.4276069617149645</v>
      </c>
      <c r="G7" s="5">
        <v>2.0835343423090076E-2</v>
      </c>
      <c r="K7" s="14" t="s">
        <v>12</v>
      </c>
      <c r="L7" s="15">
        <v>1.912911109332414</v>
      </c>
      <c r="M7" s="16">
        <v>1</v>
      </c>
      <c r="N7" s="15">
        <v>1.912911109332414</v>
      </c>
      <c r="O7" s="15">
        <v>0.35875859473174282</v>
      </c>
      <c r="P7" s="15">
        <v>0.5536929500754153</v>
      </c>
    </row>
    <row r="8" spans="1:16" ht="15" customHeight="1" x14ac:dyDescent="0.2">
      <c r="A8" s="5">
        <v>3</v>
      </c>
      <c r="B8" s="5">
        <v>0.12947900239018237</v>
      </c>
      <c r="C8" s="5">
        <v>58.932968613675797</v>
      </c>
      <c r="D8" s="5">
        <v>48.377706206817635</v>
      </c>
      <c r="E8" s="5">
        <v>2.9447299430236825E-2</v>
      </c>
      <c r="F8" s="5">
        <v>5.8130608150421308</v>
      </c>
      <c r="G8" s="5">
        <v>9.0529567173326386E-3</v>
      </c>
      <c r="K8" s="14" t="s">
        <v>11</v>
      </c>
      <c r="L8" s="15">
        <v>17777.242844096181</v>
      </c>
      <c r="M8" s="16">
        <v>2</v>
      </c>
      <c r="N8" s="15">
        <v>8888.6214220480906</v>
      </c>
      <c r="O8" s="15">
        <v>1667.0243143651983</v>
      </c>
      <c r="P8" s="15">
        <v>1.7942578071291149E-31</v>
      </c>
    </row>
    <row r="9" spans="1:16" ht="15" customHeight="1" x14ac:dyDescent="0.2">
      <c r="A9" s="5">
        <v>4</v>
      </c>
      <c r="B9" s="5">
        <v>0.31301882536595638</v>
      </c>
      <c r="C9" s="5">
        <v>58.265551075582067</v>
      </c>
      <c r="D9" s="5">
        <v>46.624890764541639</v>
      </c>
      <c r="E9" s="5">
        <v>2.9797862518692021E-2</v>
      </c>
      <c r="F9" s="5">
        <v>5.8234784867536762</v>
      </c>
      <c r="G9" s="5">
        <v>0.8500820116620752</v>
      </c>
      <c r="K9" s="14" t="s">
        <v>25</v>
      </c>
      <c r="L9" s="15">
        <v>159.96085981684445</v>
      </c>
      <c r="M9" s="16">
        <v>30</v>
      </c>
      <c r="N9" s="15">
        <v>5.3320286605614813</v>
      </c>
      <c r="O9" s="17"/>
      <c r="P9" s="17"/>
    </row>
    <row r="10" spans="1:16" ht="15" customHeight="1" x14ac:dyDescent="0.2">
      <c r="A10" s="5">
        <v>5</v>
      </c>
      <c r="B10" s="5">
        <v>2.1290619465189784</v>
      </c>
      <c r="C10" s="5">
        <v>65.60714399461304</v>
      </c>
      <c r="D10" s="5">
        <v>53.285589445190446</v>
      </c>
      <c r="E10" s="5">
        <v>3.4530464212837231E-2</v>
      </c>
      <c r="F10" s="5">
        <v>5.6567957393689552</v>
      </c>
      <c r="G10" s="5">
        <v>2.1147873574436427E-2</v>
      </c>
      <c r="K10" s="8" t="s">
        <v>23</v>
      </c>
      <c r="L10" s="9">
        <v>36172.5060675883</v>
      </c>
      <c r="M10" s="10">
        <v>36</v>
      </c>
      <c r="N10" s="1"/>
      <c r="O10" s="1"/>
      <c r="P10" s="1"/>
    </row>
    <row r="11" spans="1:16" ht="15" customHeight="1" x14ac:dyDescent="0.2">
      <c r="A11" s="5">
        <v>6</v>
      </c>
      <c r="B11" s="5">
        <v>0.76753016880778213</v>
      </c>
      <c r="C11" s="5">
        <v>53.460144801307258</v>
      </c>
      <c r="D11" s="5">
        <v>52.584463268280039</v>
      </c>
      <c r="E11" s="5">
        <v>1.9771758188873296E-2</v>
      </c>
      <c r="F11" s="5">
        <v>6.0943379512538476</v>
      </c>
      <c r="G11" s="5">
        <v>9.1258804193134532E-3</v>
      </c>
      <c r="K11" s="8" t="s">
        <v>24</v>
      </c>
      <c r="L11" s="9">
        <v>22804.55388627663</v>
      </c>
      <c r="M11" s="10">
        <v>35</v>
      </c>
      <c r="N11" s="1"/>
      <c r="O11" s="1"/>
      <c r="P11" s="1"/>
    </row>
    <row r="12" spans="1:16" ht="15" customHeight="1" x14ac:dyDescent="0.2">
      <c r="A12" s="2" t="s">
        <v>13</v>
      </c>
      <c r="B12" s="3">
        <f>AVERAGE(B6:B11)</f>
        <v>0.61046457484305916</v>
      </c>
      <c r="C12" s="3">
        <f t="shared" ref="C12:G12" si="0">AVERAGE(C6:C11)</f>
        <v>58.321169203756547</v>
      </c>
      <c r="D12" s="3">
        <f t="shared" si="0"/>
        <v>50.65636628177645</v>
      </c>
      <c r="E12" s="3">
        <f t="shared" si="0"/>
        <v>2.6818076266822824E-2</v>
      </c>
      <c r="F12" s="3">
        <f t="shared" si="0"/>
        <v>5.8512589446511294</v>
      </c>
      <c r="G12" s="3">
        <f t="shared" si="0"/>
        <v>0.15363461356601046</v>
      </c>
    </row>
    <row r="13" spans="1:16" x14ac:dyDescent="0.2">
      <c r="A13" s="2" t="s">
        <v>14</v>
      </c>
      <c r="B13" s="4">
        <f>STDEV(B6:B11)</f>
        <v>0.78143343885328187</v>
      </c>
      <c r="C13" s="4">
        <f t="shared" ref="C13:G13" si="1">STDEV(C6:C11)</f>
        <v>4.4187712025540993</v>
      </c>
      <c r="D13" s="4">
        <f t="shared" si="1"/>
        <v>3.4114670099668891</v>
      </c>
      <c r="E13" s="4">
        <f t="shared" si="1"/>
        <v>5.5269914829771749E-3</v>
      </c>
      <c r="F13" s="4">
        <f t="shared" si="1"/>
        <v>0.30760663901669605</v>
      </c>
      <c r="G13" s="4">
        <f t="shared" si="1"/>
        <v>0.34123251857194048</v>
      </c>
    </row>
    <row r="14" spans="1:16" x14ac:dyDescent="0.2">
      <c r="A14" s="2" t="s">
        <v>15</v>
      </c>
      <c r="B14" s="4">
        <f>B13/SQRT(6)</f>
        <v>0.31901886552315001</v>
      </c>
      <c r="C14" s="4">
        <f t="shared" ref="C14:G14" si="2">C13/SQRT(6)</f>
        <v>1.8039557893936593</v>
      </c>
      <c r="D14" s="4">
        <f t="shared" si="2"/>
        <v>1.3927255747928489</v>
      </c>
      <c r="E14" s="4">
        <f t="shared" si="2"/>
        <v>2.2563848243337629E-3</v>
      </c>
      <c r="F14" s="4">
        <f t="shared" si="2"/>
        <v>0.12557988451390079</v>
      </c>
      <c r="G14" s="4">
        <f t="shared" si="2"/>
        <v>0.13930759235767309</v>
      </c>
    </row>
  </sheetData>
  <mergeCells count="6">
    <mergeCell ref="K2:P2"/>
    <mergeCell ref="A3:G3"/>
    <mergeCell ref="B4:C4"/>
    <mergeCell ref="D4:E4"/>
    <mergeCell ref="F4:G4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3 - figure supplement 1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2019-08-15T13:13:02Z</dcterms:created>
  <dcterms:modified xsi:type="dcterms:W3CDTF">2019-12-07T15:05:22Z</dcterms:modified>
</cp:coreProperties>
</file>