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25200" windowHeight="11850"/>
  </bookViews>
  <sheets>
    <sheet name="Figure 3 - figure supplement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2" i="1" l="1"/>
  <c r="AK13" i="1" s="1"/>
  <c r="AJ12" i="1"/>
  <c r="AJ13" i="1" s="1"/>
  <c r="AI12" i="1"/>
  <c r="AI13" i="1" s="1"/>
  <c r="AH12" i="1"/>
  <c r="AH13" i="1" s="1"/>
  <c r="AG12" i="1"/>
  <c r="AG13" i="1" s="1"/>
  <c r="AF12" i="1"/>
  <c r="AF13" i="1" s="1"/>
  <c r="AE12" i="1"/>
  <c r="AE13" i="1" s="1"/>
  <c r="AD12" i="1"/>
  <c r="AD13" i="1" s="1"/>
  <c r="AC12" i="1"/>
  <c r="AC13" i="1" s="1"/>
  <c r="AB12" i="1"/>
  <c r="AB13" i="1" s="1"/>
  <c r="AA12" i="1"/>
  <c r="AA13" i="1" s="1"/>
  <c r="Z12" i="1"/>
  <c r="Z13" i="1" s="1"/>
  <c r="Y12" i="1"/>
  <c r="Y13" i="1" s="1"/>
  <c r="X12" i="1"/>
  <c r="X13" i="1" s="1"/>
  <c r="W12" i="1"/>
  <c r="W13" i="1" s="1"/>
  <c r="V12" i="1"/>
  <c r="V13" i="1" s="1"/>
  <c r="U12" i="1"/>
  <c r="U13" i="1" s="1"/>
  <c r="T12" i="1"/>
  <c r="T13" i="1" s="1"/>
  <c r="S12" i="1"/>
  <c r="S13" i="1" s="1"/>
  <c r="R12" i="1"/>
  <c r="R13" i="1" s="1"/>
  <c r="Q12" i="1"/>
  <c r="Q13" i="1" s="1"/>
  <c r="P12" i="1"/>
  <c r="P13" i="1" s="1"/>
  <c r="O12" i="1"/>
  <c r="O13" i="1" s="1"/>
  <c r="N12" i="1"/>
  <c r="N13" i="1" s="1"/>
  <c r="M12" i="1"/>
  <c r="M13" i="1" s="1"/>
  <c r="L12" i="1"/>
  <c r="L13" i="1" s="1"/>
  <c r="K12" i="1"/>
  <c r="K13" i="1" s="1"/>
  <c r="J12" i="1"/>
  <c r="J13" i="1" s="1"/>
  <c r="I12" i="1"/>
  <c r="I13" i="1" s="1"/>
  <c r="H12" i="1"/>
  <c r="H13" i="1" s="1"/>
  <c r="G12" i="1"/>
  <c r="G13" i="1" s="1"/>
  <c r="F12" i="1"/>
  <c r="F13" i="1" s="1"/>
  <c r="E12" i="1"/>
  <c r="E13" i="1" s="1"/>
  <c r="D12" i="1"/>
  <c r="D13" i="1" s="1"/>
  <c r="C12" i="1"/>
  <c r="C13" i="1" s="1"/>
  <c r="B12" i="1"/>
  <c r="B13" i="1" s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K41" i="1"/>
  <c r="AK42" i="1" s="1"/>
  <c r="AJ41" i="1"/>
  <c r="AJ42" i="1" s="1"/>
  <c r="AI41" i="1"/>
  <c r="AI42" i="1" s="1"/>
  <c r="AH41" i="1"/>
  <c r="AH42" i="1" s="1"/>
  <c r="AG41" i="1"/>
  <c r="AG42" i="1" s="1"/>
  <c r="AF41" i="1"/>
  <c r="AF42" i="1" s="1"/>
  <c r="AE41" i="1"/>
  <c r="AE42" i="1" s="1"/>
  <c r="AD41" i="1"/>
  <c r="AD42" i="1" s="1"/>
  <c r="AC41" i="1"/>
  <c r="AC42" i="1" s="1"/>
  <c r="AB41" i="1"/>
  <c r="AB42" i="1" s="1"/>
  <c r="AA41" i="1"/>
  <c r="AA42" i="1" s="1"/>
  <c r="Z41" i="1"/>
  <c r="Z42" i="1" s="1"/>
  <c r="Y41" i="1"/>
  <c r="Y42" i="1" s="1"/>
  <c r="X41" i="1"/>
  <c r="X42" i="1" s="1"/>
  <c r="W41" i="1"/>
  <c r="W42" i="1" s="1"/>
  <c r="V41" i="1"/>
  <c r="V42" i="1" s="1"/>
  <c r="U41" i="1"/>
  <c r="U42" i="1" s="1"/>
  <c r="T41" i="1"/>
  <c r="T42" i="1" s="1"/>
  <c r="S41" i="1"/>
  <c r="S42" i="1" s="1"/>
  <c r="R41" i="1"/>
  <c r="R42" i="1" s="1"/>
  <c r="Q41" i="1"/>
  <c r="Q42" i="1" s="1"/>
  <c r="P41" i="1"/>
  <c r="P42" i="1" s="1"/>
  <c r="O41" i="1"/>
  <c r="O42" i="1" s="1"/>
  <c r="N41" i="1"/>
  <c r="N42" i="1" s="1"/>
  <c r="M41" i="1"/>
  <c r="M42" i="1" s="1"/>
  <c r="L41" i="1"/>
  <c r="L42" i="1" s="1"/>
  <c r="K41" i="1"/>
  <c r="K42" i="1" s="1"/>
  <c r="J41" i="1"/>
  <c r="J42" i="1" s="1"/>
  <c r="I41" i="1"/>
  <c r="I42" i="1" s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B41" i="1"/>
  <c r="B42" i="1" s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K26" i="1"/>
  <c r="AK27" i="1" s="1"/>
  <c r="AJ26" i="1"/>
  <c r="AJ27" i="1" s="1"/>
  <c r="AI26" i="1"/>
  <c r="AI27" i="1" s="1"/>
  <c r="AH26" i="1"/>
  <c r="AH27" i="1" s="1"/>
  <c r="AG26" i="1"/>
  <c r="AG27" i="1" s="1"/>
  <c r="AF26" i="1"/>
  <c r="AF27" i="1" s="1"/>
  <c r="AE26" i="1"/>
  <c r="AE27" i="1" s="1"/>
  <c r="AD26" i="1"/>
  <c r="AD27" i="1" s="1"/>
  <c r="AC26" i="1"/>
  <c r="AC27" i="1" s="1"/>
  <c r="AB26" i="1"/>
  <c r="AB27" i="1" s="1"/>
  <c r="AA26" i="1"/>
  <c r="AA27" i="1" s="1"/>
  <c r="Z26" i="1"/>
  <c r="Z27" i="1" s="1"/>
  <c r="Y26" i="1"/>
  <c r="Y27" i="1" s="1"/>
  <c r="X26" i="1"/>
  <c r="X27" i="1" s="1"/>
  <c r="W26" i="1"/>
  <c r="W27" i="1" s="1"/>
  <c r="V26" i="1"/>
  <c r="V27" i="1" s="1"/>
  <c r="U26" i="1"/>
  <c r="U27" i="1" s="1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C26" i="1"/>
  <c r="C27" i="1" s="1"/>
  <c r="B26" i="1"/>
  <c r="B27" i="1" s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<sst xmlns="http://schemas.openxmlformats.org/spreadsheetml/2006/main" count="508" uniqueCount="34">
  <si>
    <t>Midgut epitheium</t>
  </si>
  <si>
    <t>Hemolymph</t>
  </si>
  <si>
    <t>Integument+fat body</t>
  </si>
  <si>
    <t>Frass</t>
  </si>
  <si>
    <t>Pupal excretion</t>
  </si>
  <si>
    <t>Pupa</t>
  </si>
  <si>
    <t>Female</t>
  </si>
  <si>
    <t>Male</t>
  </si>
  <si>
    <t>Eggs</t>
  </si>
  <si>
    <t>Col-0</t>
  </si>
  <si>
    <t>myb28myb29</t>
  </si>
  <si>
    <t>#</t>
  </si>
  <si>
    <t>EV control</t>
  </si>
  <si>
    <t>Figure 3 - figure supplement 2B</t>
  </si>
  <si>
    <t>I3M</t>
  </si>
  <si>
    <t>Figure 3 - figure supplement 2C</t>
  </si>
  <si>
    <t>Figure 3 - figure supplement 2D</t>
  </si>
  <si>
    <t>Desulfo-I3M</t>
  </si>
  <si>
    <t>I3C-ascorbate</t>
  </si>
  <si>
    <t>Average</t>
  </si>
  <si>
    <t>StDEV</t>
  </si>
  <si>
    <t>StdEr</t>
  </si>
  <si>
    <t>Tukey HSD tests in conjuction with a one-way ANOVA</t>
  </si>
  <si>
    <t>Sum of Squares</t>
  </si>
  <si>
    <t>df</t>
  </si>
  <si>
    <t>Mean Square</t>
  </si>
  <si>
    <t>F</t>
  </si>
  <si>
    <t>Sig.</t>
  </si>
  <si>
    <t>Between Groups</t>
  </si>
  <si>
    <t>Total</t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</si>
  <si>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</t>
    </r>
  </si>
  <si>
    <r>
      <rPr>
        <i/>
        <sz val="10"/>
        <color theme="1"/>
        <rFont val="Arial"/>
        <family val="2"/>
      </rPr>
      <t xml:space="preserve">gss1 </t>
    </r>
    <r>
      <rPr>
        <sz val="10"/>
        <color theme="1"/>
        <rFont val="Arial"/>
        <family val="2"/>
      </rPr>
      <t>RNAi</t>
    </r>
  </si>
  <si>
    <t>Midgut epithelium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</si>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</sst>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###.000"/>
    <numFmt numFmtId="166" formatCode="#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2" xfId="3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1" fillId="0" borderId="2" xfId="6" applyFont="1" applyBorder="1" applyAlignment="1">
      <alignment horizontal="center" vertical="center"/>
    </xf>
    <xf numFmtId="0" fontId="1" fillId="0" borderId="2" xfId="7" applyFont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NumberFormat="1" applyFont="1"/>
    <xf numFmtId="164" fontId="4" fillId="0" borderId="0" xfId="0" applyNumberFormat="1" applyFont="1"/>
    <xf numFmtId="0" fontId="3" fillId="0" borderId="0" xfId="0" applyFont="1" applyFill="1"/>
    <xf numFmtId="164" fontId="3" fillId="0" borderId="0" xfId="0" applyNumberFormat="1" applyFont="1" applyFill="1"/>
    <xf numFmtId="0" fontId="5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wrapText="1"/>
    </xf>
    <xf numFmtId="0" fontId="6" fillId="0" borderId="2" xfId="2" applyFont="1" applyBorder="1" applyAlignment="1">
      <alignment horizontal="left" vertical="top" wrapText="1"/>
    </xf>
    <xf numFmtId="165" fontId="6" fillId="0" borderId="2" xfId="3" applyNumberFormat="1" applyFont="1" applyBorder="1" applyAlignment="1">
      <alignment horizontal="right" vertical="top"/>
    </xf>
    <xf numFmtId="166" fontId="6" fillId="0" borderId="2" xfId="3" applyNumberFormat="1" applyFont="1" applyBorder="1" applyAlignment="1">
      <alignment horizontal="right" vertical="top"/>
    </xf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left" vertical="top" wrapText="1"/>
    </xf>
    <xf numFmtId="165" fontId="6" fillId="0" borderId="2" xfId="4" applyNumberFormat="1" applyFont="1" applyBorder="1" applyAlignment="1">
      <alignment horizontal="right" vertical="top"/>
    </xf>
    <xf numFmtId="166" fontId="6" fillId="0" borderId="2" xfId="4" applyNumberFormat="1" applyFont="1" applyBorder="1" applyAlignment="1">
      <alignment horizontal="right" vertical="top"/>
    </xf>
    <xf numFmtId="0" fontId="6" fillId="0" borderId="5" xfId="2" applyFont="1" applyBorder="1" applyAlignment="1">
      <alignment horizontal="center" wrapText="1"/>
    </xf>
    <xf numFmtId="165" fontId="6" fillId="0" borderId="2" xfId="5" applyNumberFormat="1" applyFont="1" applyBorder="1" applyAlignment="1">
      <alignment horizontal="right" vertical="top"/>
    </xf>
    <xf numFmtId="166" fontId="6" fillId="0" borderId="2" xfId="5" applyNumberFormat="1" applyFont="1" applyBorder="1" applyAlignment="1">
      <alignment horizontal="right" vertical="top"/>
    </xf>
    <xf numFmtId="165" fontId="6" fillId="0" borderId="2" xfId="6" applyNumberFormat="1" applyFont="1" applyBorder="1" applyAlignment="1">
      <alignment horizontal="right" vertical="top"/>
    </xf>
    <xf numFmtId="166" fontId="6" fillId="0" borderId="2" xfId="6" applyNumberFormat="1" applyFont="1" applyBorder="1" applyAlignment="1">
      <alignment horizontal="right" vertical="top"/>
    </xf>
    <xf numFmtId="165" fontId="6" fillId="0" borderId="2" xfId="7" applyNumberFormat="1" applyFont="1" applyBorder="1" applyAlignment="1">
      <alignment horizontal="right" vertical="top"/>
    </xf>
    <xf numFmtId="166" fontId="6" fillId="0" borderId="2" xfId="7" applyNumberFormat="1" applyFont="1" applyBorder="1" applyAlignment="1">
      <alignment horizontal="right" vertical="top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164" fontId="1" fillId="2" borderId="0" xfId="1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top" wrapText="1"/>
    </xf>
    <xf numFmtId="165" fontId="5" fillId="0" borderId="2" xfId="3" applyNumberFormat="1" applyFont="1" applyBorder="1" applyAlignment="1">
      <alignment horizontal="right" vertical="top"/>
    </xf>
    <xf numFmtId="166" fontId="5" fillId="0" borderId="2" xfId="3" applyNumberFormat="1" applyFont="1" applyBorder="1" applyAlignment="1">
      <alignment horizontal="right" vertical="top"/>
    </xf>
    <xf numFmtId="0" fontId="7" fillId="0" borderId="2" xfId="3" applyFont="1" applyBorder="1" applyAlignment="1">
      <alignment horizontal="center" vertical="center"/>
    </xf>
    <xf numFmtId="165" fontId="5" fillId="0" borderId="2" xfId="6" applyNumberFormat="1" applyFont="1" applyBorder="1" applyAlignment="1">
      <alignment horizontal="right" vertical="top"/>
    </xf>
    <xf numFmtId="166" fontId="5" fillId="0" borderId="2" xfId="6" applyNumberFormat="1" applyFont="1" applyBorder="1" applyAlignment="1">
      <alignment horizontal="right" vertical="top"/>
    </xf>
    <xf numFmtId="0" fontId="7" fillId="0" borderId="2" xfId="6" applyFont="1" applyBorder="1" applyAlignment="1">
      <alignment horizontal="center" vertical="center"/>
    </xf>
    <xf numFmtId="165" fontId="5" fillId="0" borderId="2" xfId="7" applyNumberFormat="1" applyFont="1" applyBorder="1" applyAlignment="1">
      <alignment horizontal="right" vertical="top"/>
    </xf>
    <xf numFmtId="166" fontId="5" fillId="0" borderId="2" xfId="7" applyNumberFormat="1" applyFont="1" applyBorder="1" applyAlignment="1">
      <alignment horizontal="right" vertical="top"/>
    </xf>
    <xf numFmtId="0" fontId="7" fillId="0" borderId="2" xfId="7" applyFont="1" applyBorder="1" applyAlignment="1">
      <alignment horizontal="center" vertical="center"/>
    </xf>
    <xf numFmtId="0" fontId="5" fillId="0" borderId="4" xfId="2" applyFont="1" applyBorder="1" applyAlignment="1">
      <alignment horizontal="left" vertical="top" wrapText="1"/>
    </xf>
    <xf numFmtId="165" fontId="5" fillId="0" borderId="2" xfId="4" applyNumberFormat="1" applyFont="1" applyBorder="1" applyAlignment="1">
      <alignment horizontal="right" vertical="top"/>
    </xf>
    <xf numFmtId="166" fontId="5" fillId="0" borderId="2" xfId="4" applyNumberFormat="1" applyFont="1" applyBorder="1" applyAlignment="1">
      <alignment horizontal="right" vertical="top"/>
    </xf>
    <xf numFmtId="0" fontId="7" fillId="0" borderId="2" xfId="4" applyFont="1" applyBorder="1" applyAlignment="1">
      <alignment horizontal="center" vertical="center"/>
    </xf>
    <xf numFmtId="165" fontId="5" fillId="0" borderId="2" xfId="5" applyNumberFormat="1" applyFont="1" applyBorder="1" applyAlignment="1">
      <alignment horizontal="right" vertical="top"/>
    </xf>
    <xf numFmtId="166" fontId="5" fillId="0" borderId="2" xfId="5" applyNumberFormat="1" applyFont="1" applyBorder="1" applyAlignment="1">
      <alignment horizontal="right" vertical="top"/>
    </xf>
    <xf numFmtId="0" fontId="7" fillId="0" borderId="2" xfId="5" applyFont="1" applyBorder="1" applyAlignment="1">
      <alignment horizontal="center" vertical="center"/>
    </xf>
  </cellXfs>
  <cellStyles count="8">
    <cellStyle name="Normal" xfId="0" builtinId="0"/>
    <cellStyle name="Normal 2" xfId="1"/>
    <cellStyle name="Normal_Fig 2A" xfId="2"/>
    <cellStyle name="Normal_i3m" xfId="7"/>
    <cellStyle name="Normal_S6" xfId="3"/>
    <cellStyle name="Normal_sp-ds4msob-160603-Tissues-Modif" xfId="4"/>
    <cellStyle name="Normal_sp-itc-160607-modified" xfId="5"/>
    <cellStyle name="Normal_tissue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tabSelected="1" zoomScaleNormal="100" workbookViewId="0">
      <selection activeCell="V74" sqref="V74"/>
    </sheetView>
  </sheetViews>
  <sheetFormatPr defaultRowHeight="12.75" x14ac:dyDescent="0.2"/>
  <cols>
    <col min="1" max="37" width="16.42578125" style="27" customWidth="1"/>
    <col min="38" max="16384" width="9.140625" style="27"/>
  </cols>
  <sheetData>
    <row r="1" spans="1:37" s="6" customFormat="1" x14ac:dyDescent="0.2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s="6" customForma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s="6" customFormat="1" x14ac:dyDescent="0.2">
      <c r="A3" s="7"/>
      <c r="B3" s="28" t="s">
        <v>32</v>
      </c>
      <c r="C3" s="28"/>
      <c r="D3" s="28"/>
      <c r="E3" s="28"/>
      <c r="F3" s="28" t="s">
        <v>1</v>
      </c>
      <c r="G3" s="28"/>
      <c r="H3" s="28"/>
      <c r="I3" s="28"/>
      <c r="J3" s="28" t="s">
        <v>2</v>
      </c>
      <c r="K3" s="28"/>
      <c r="L3" s="28"/>
      <c r="M3" s="28"/>
      <c r="N3" s="28" t="s">
        <v>3</v>
      </c>
      <c r="O3" s="28"/>
      <c r="P3" s="28"/>
      <c r="Q3" s="28"/>
      <c r="R3" s="28" t="s">
        <v>4</v>
      </c>
      <c r="S3" s="28"/>
      <c r="T3" s="28"/>
      <c r="U3" s="28"/>
      <c r="V3" s="28" t="s">
        <v>5</v>
      </c>
      <c r="W3" s="28"/>
      <c r="X3" s="28"/>
      <c r="Y3" s="28"/>
      <c r="Z3" s="28" t="s">
        <v>6</v>
      </c>
      <c r="AA3" s="28"/>
      <c r="AB3" s="28"/>
      <c r="AC3" s="28"/>
      <c r="AD3" s="28" t="s">
        <v>7</v>
      </c>
      <c r="AE3" s="28"/>
      <c r="AF3" s="28"/>
      <c r="AG3" s="28"/>
      <c r="AH3" s="28" t="s">
        <v>8</v>
      </c>
      <c r="AI3" s="28"/>
      <c r="AJ3" s="28"/>
      <c r="AK3" s="28"/>
    </row>
    <row r="4" spans="1:37" s="6" customFormat="1" x14ac:dyDescent="0.2">
      <c r="A4" s="7"/>
      <c r="B4" s="6" t="s">
        <v>9</v>
      </c>
      <c r="C4" s="6" t="s">
        <v>9</v>
      </c>
      <c r="D4" s="8" t="s">
        <v>10</v>
      </c>
      <c r="E4" s="8" t="s">
        <v>10</v>
      </c>
      <c r="F4" s="6" t="s">
        <v>9</v>
      </c>
      <c r="G4" s="6" t="s">
        <v>9</v>
      </c>
      <c r="H4" s="8" t="s">
        <v>10</v>
      </c>
      <c r="I4" s="8" t="s">
        <v>10</v>
      </c>
      <c r="J4" s="6" t="s">
        <v>9</v>
      </c>
      <c r="K4" s="6" t="s">
        <v>9</v>
      </c>
      <c r="L4" s="8" t="s">
        <v>10</v>
      </c>
      <c r="M4" s="8" t="s">
        <v>10</v>
      </c>
      <c r="N4" s="6" t="s">
        <v>9</v>
      </c>
      <c r="O4" s="6" t="s">
        <v>9</v>
      </c>
      <c r="P4" s="8" t="s">
        <v>10</v>
      </c>
      <c r="Q4" s="8" t="s">
        <v>10</v>
      </c>
      <c r="R4" s="6" t="s">
        <v>9</v>
      </c>
      <c r="S4" s="6" t="s">
        <v>9</v>
      </c>
      <c r="T4" s="8" t="s">
        <v>10</v>
      </c>
      <c r="U4" s="8" t="s">
        <v>10</v>
      </c>
      <c r="V4" s="6" t="s">
        <v>9</v>
      </c>
      <c r="W4" s="6" t="s">
        <v>9</v>
      </c>
      <c r="X4" s="8" t="s">
        <v>10</v>
      </c>
      <c r="Y4" s="8" t="s">
        <v>10</v>
      </c>
      <c r="Z4" s="6" t="s">
        <v>9</v>
      </c>
      <c r="AA4" s="6" t="s">
        <v>9</v>
      </c>
      <c r="AB4" s="8" t="s">
        <v>10</v>
      </c>
      <c r="AC4" s="8" t="s">
        <v>10</v>
      </c>
      <c r="AD4" s="6" t="s">
        <v>9</v>
      </c>
      <c r="AE4" s="6" t="s">
        <v>9</v>
      </c>
      <c r="AF4" s="8" t="s">
        <v>10</v>
      </c>
      <c r="AG4" s="8" t="s">
        <v>10</v>
      </c>
      <c r="AH4" s="6" t="s">
        <v>9</v>
      </c>
      <c r="AI4" s="6" t="s">
        <v>9</v>
      </c>
      <c r="AJ4" s="8" t="s">
        <v>10</v>
      </c>
      <c r="AK4" s="8" t="s">
        <v>10</v>
      </c>
    </row>
    <row r="5" spans="1:37" s="6" customFormat="1" x14ac:dyDescent="0.2">
      <c r="A5" s="7" t="s">
        <v>11</v>
      </c>
      <c r="B5" s="6" t="s">
        <v>12</v>
      </c>
      <c r="C5" s="6" t="s">
        <v>30</v>
      </c>
      <c r="D5" s="6" t="s">
        <v>12</v>
      </c>
      <c r="E5" s="6" t="s">
        <v>31</v>
      </c>
      <c r="F5" s="6" t="s">
        <v>12</v>
      </c>
      <c r="G5" s="6" t="s">
        <v>30</v>
      </c>
      <c r="H5" s="6" t="s">
        <v>12</v>
      </c>
      <c r="I5" s="6" t="s">
        <v>31</v>
      </c>
      <c r="J5" s="6" t="s">
        <v>12</v>
      </c>
      <c r="K5" s="6" t="s">
        <v>30</v>
      </c>
      <c r="L5" s="6" t="s">
        <v>12</v>
      </c>
      <c r="M5" s="6" t="s">
        <v>31</v>
      </c>
      <c r="N5" s="6" t="s">
        <v>12</v>
      </c>
      <c r="O5" s="6" t="s">
        <v>30</v>
      </c>
      <c r="P5" s="6" t="s">
        <v>12</v>
      </c>
      <c r="Q5" s="6" t="s">
        <v>31</v>
      </c>
      <c r="R5" s="6" t="s">
        <v>12</v>
      </c>
      <c r="S5" s="6" t="s">
        <v>30</v>
      </c>
      <c r="T5" s="6" t="s">
        <v>12</v>
      </c>
      <c r="U5" s="6" t="s">
        <v>31</v>
      </c>
      <c r="V5" s="6" t="s">
        <v>12</v>
      </c>
      <c r="W5" s="6" t="s">
        <v>30</v>
      </c>
      <c r="X5" s="6" t="s">
        <v>12</v>
      </c>
      <c r="Y5" s="6" t="s">
        <v>31</v>
      </c>
      <c r="Z5" s="6" t="s">
        <v>12</v>
      </c>
      <c r="AA5" s="6" t="s">
        <v>30</v>
      </c>
      <c r="AB5" s="6" t="s">
        <v>12</v>
      </c>
      <c r="AC5" s="6" t="s">
        <v>31</v>
      </c>
      <c r="AD5" s="6" t="s">
        <v>12</v>
      </c>
      <c r="AE5" s="6" t="s">
        <v>30</v>
      </c>
      <c r="AF5" s="6" t="s">
        <v>12</v>
      </c>
      <c r="AG5" s="6" t="s">
        <v>31</v>
      </c>
      <c r="AH5" s="6" t="s">
        <v>12</v>
      </c>
      <c r="AI5" s="6" t="s">
        <v>30</v>
      </c>
      <c r="AJ5" s="6" t="s">
        <v>12</v>
      </c>
      <c r="AK5" s="6" t="s">
        <v>31</v>
      </c>
    </row>
    <row r="6" spans="1:37" s="6" customFormat="1" x14ac:dyDescent="0.2">
      <c r="A6" s="7">
        <v>1</v>
      </c>
      <c r="B6" s="6">
        <v>0.2094963240715384</v>
      </c>
      <c r="C6" s="6">
        <v>99.218470223926175</v>
      </c>
      <c r="D6" s="6">
        <v>1.7821406753596931</v>
      </c>
      <c r="E6" s="6">
        <v>57.824777232415578</v>
      </c>
      <c r="F6" s="6">
        <v>9.6901266036106243E-2</v>
      </c>
      <c r="G6" s="6">
        <v>13.271260348423249</v>
      </c>
      <c r="H6" s="6">
        <v>1.20283962840471</v>
      </c>
      <c r="I6" s="6">
        <v>34.547407891133538</v>
      </c>
      <c r="J6" s="6">
        <v>2.0064881717258955E-3</v>
      </c>
      <c r="K6" s="6">
        <v>2.4014661582861113E-3</v>
      </c>
      <c r="L6" s="6">
        <v>5.5928882896926543E-3</v>
      </c>
      <c r="M6" s="6">
        <v>1.1185776579385309E-2</v>
      </c>
      <c r="N6" s="6">
        <v>2.2227565330304624</v>
      </c>
      <c r="O6" s="6">
        <v>11.466027626726937</v>
      </c>
      <c r="P6" s="6">
        <v>1.8735422647982463</v>
      </c>
      <c r="Q6" s="6">
        <v>18.158416589255467</v>
      </c>
      <c r="R6" s="6">
        <v>3.1951633561995889E-3</v>
      </c>
      <c r="S6" s="6">
        <v>6.655895977176471E-3</v>
      </c>
      <c r="T6" s="6">
        <v>1.2134013221757963E-3</v>
      </c>
      <c r="U6" s="6">
        <v>4.6456531150881504E-3</v>
      </c>
      <c r="V6" s="6">
        <v>9.0536798054086324E-3</v>
      </c>
      <c r="W6" s="6">
        <v>1.7414140563010398</v>
      </c>
      <c r="X6" s="6">
        <v>3.8930650777883824E-2</v>
      </c>
      <c r="Y6" s="6">
        <v>9.7866767781031232</v>
      </c>
      <c r="Z6" s="6">
        <v>1.7334226839276785E-2</v>
      </c>
      <c r="AA6" s="6">
        <v>9.1010592153339243</v>
      </c>
      <c r="AB6" s="6">
        <v>1.3054545974297034</v>
      </c>
      <c r="AC6" s="6">
        <v>13.303047630656501</v>
      </c>
      <c r="AD6" s="6">
        <v>0.56906781002040574</v>
      </c>
      <c r="AE6" s="6">
        <v>0.69968599231340256</v>
      </c>
      <c r="AF6" s="6">
        <v>9.3871441738927457E-3</v>
      </c>
      <c r="AG6" s="6">
        <v>14.906915314856317</v>
      </c>
      <c r="AH6" s="6">
        <v>3.0577713318830067E-3</v>
      </c>
      <c r="AI6" s="6">
        <v>9.1612279429538306E-3</v>
      </c>
      <c r="AJ6" s="6">
        <v>3.069857384578197E-3</v>
      </c>
      <c r="AK6" s="6">
        <v>6.1034566110708243E-3</v>
      </c>
    </row>
    <row r="7" spans="1:37" s="6" customFormat="1" x14ac:dyDescent="0.2">
      <c r="A7" s="7">
        <v>2</v>
      </c>
      <c r="B7" s="6">
        <v>1.2797286764550988E-2</v>
      </c>
      <c r="C7" s="6">
        <v>34.126098038802631</v>
      </c>
      <c r="D7" s="6">
        <v>0.54980935729182023</v>
      </c>
      <c r="E7" s="6">
        <v>66.672284131364407</v>
      </c>
      <c r="F7" s="6">
        <v>0.28649069958500978</v>
      </c>
      <c r="G7" s="6">
        <v>19.106401803206168</v>
      </c>
      <c r="H7" s="6">
        <v>0.50557182279707613</v>
      </c>
      <c r="I7" s="6">
        <v>32.019548777148152</v>
      </c>
      <c r="J7" s="6">
        <v>2.2750732025868421E-2</v>
      </c>
      <c r="K7" s="6">
        <v>2.7964441448463271E-3</v>
      </c>
      <c r="L7" s="6">
        <v>2.7964441448463271E-3</v>
      </c>
      <c r="M7" s="6">
        <v>4.8029323165722226E-3</v>
      </c>
      <c r="N7" s="6">
        <v>1.4092579324458334</v>
      </c>
      <c r="O7" s="6">
        <v>10.478453801528747</v>
      </c>
      <c r="P7" s="6">
        <v>0.92652772071781098</v>
      </c>
      <c r="Q7" s="6">
        <v>26.558079500943514</v>
      </c>
      <c r="R7" s="6">
        <v>4.9371980600909698E-3</v>
      </c>
      <c r="S7" s="6">
        <v>1.6127485927652989E-3</v>
      </c>
      <c r="T7" s="6">
        <v>3.1656932630035393E-3</v>
      </c>
      <c r="U7" s="6">
        <v>3.3675895725583773E-3</v>
      </c>
      <c r="V7" s="6">
        <v>3.0788027670334761E-3</v>
      </c>
      <c r="W7" s="6">
        <v>3.8297065576878517</v>
      </c>
      <c r="X7" s="6">
        <v>5.3085041393692986E-3</v>
      </c>
      <c r="Y7" s="6">
        <v>0.84261970466179359</v>
      </c>
      <c r="Z7" s="6">
        <v>7.8001336850543604E-3</v>
      </c>
      <c r="AA7" s="6">
        <v>5.8981066343331694</v>
      </c>
      <c r="AB7" s="6">
        <v>0.64486201887382155</v>
      </c>
      <c r="AC7" s="6">
        <v>12.67061619422724</v>
      </c>
      <c r="AD7" s="6">
        <v>1.4635418747887936</v>
      </c>
      <c r="AE7" s="6">
        <v>8.5822377326664157</v>
      </c>
      <c r="AF7" s="6">
        <v>4.8124301999219361E-3</v>
      </c>
      <c r="AG7" s="6">
        <v>8.6717923331329416</v>
      </c>
      <c r="AH7" s="6">
        <v>3.0577713318830067E-3</v>
      </c>
      <c r="AI7" s="6">
        <v>6.1034566110708243E-3</v>
      </c>
      <c r="AJ7" s="6">
        <v>3.0577713318830067E-3</v>
      </c>
      <c r="AK7" s="6">
        <v>3.0577713318830067E-3</v>
      </c>
    </row>
    <row r="8" spans="1:37" s="6" customFormat="1" x14ac:dyDescent="0.2">
      <c r="A8" s="7">
        <v>3</v>
      </c>
      <c r="B8" s="6">
        <v>2.9575951633628951E-2</v>
      </c>
      <c r="C8" s="6">
        <v>33.494133260306292</v>
      </c>
      <c r="D8" s="6">
        <v>6.1300583514145481</v>
      </c>
      <c r="E8" s="6">
        <v>60.03665395715278</v>
      </c>
      <c r="F8" s="6">
        <v>0.2464662636135746</v>
      </c>
      <c r="G8" s="6">
        <v>12.428640643761454</v>
      </c>
      <c r="H8" s="6">
        <v>0.10975121653219862</v>
      </c>
      <c r="I8" s="6">
        <v>32.440858629479052</v>
      </c>
      <c r="J8" s="6">
        <v>4.3921552105495986E-3</v>
      </c>
      <c r="K8" s="6">
        <v>2.0064881717258955E-3</v>
      </c>
      <c r="L8" s="6">
        <v>3.9971772239893828E-3</v>
      </c>
      <c r="M8" s="6">
        <v>5.5928882896926543E-3</v>
      </c>
      <c r="N8" s="6">
        <v>4.9342970449902417</v>
      </c>
      <c r="O8" s="6">
        <v>8.4996906120605651</v>
      </c>
      <c r="P8" s="6">
        <v>44.345986856382574</v>
      </c>
      <c r="Q8" s="6">
        <v>22.174202754257724</v>
      </c>
      <c r="R8" s="6">
        <v>4.8484746277214696E-3</v>
      </c>
      <c r="S8" s="6">
        <v>3.4395628030180051E-3</v>
      </c>
      <c r="T8" s="6">
        <v>2.2189922582605275E-3</v>
      </c>
      <c r="U8" s="6">
        <v>3.3368015049763011E-3</v>
      </c>
      <c r="V8" s="6">
        <v>2.3172041878199321E-3</v>
      </c>
      <c r="W8" s="6">
        <v>3.7831905107264197</v>
      </c>
      <c r="X8" s="6">
        <v>1.306920358250945E-2</v>
      </c>
      <c r="Y8" s="6">
        <v>8.2469162583920212</v>
      </c>
      <c r="Z8" s="6">
        <v>1.1473925446260616</v>
      </c>
      <c r="AA8" s="6">
        <v>5.4605456515164086</v>
      </c>
      <c r="AB8" s="6">
        <v>1.7669676149080116</v>
      </c>
      <c r="AC8" s="6">
        <v>10.134949538871703</v>
      </c>
      <c r="AD8" s="6">
        <v>3.6867868957836665</v>
      </c>
      <c r="AE8" s="6">
        <v>0.80271762467780927</v>
      </c>
      <c r="AF8" s="6">
        <v>3.1235464825466364E-3</v>
      </c>
      <c r="AG8" s="6">
        <v>17.910194766061757</v>
      </c>
      <c r="AH8" s="6">
        <v>6.1034566110708243E-3</v>
      </c>
      <c r="AI8" s="6">
        <v>6.1155426637660134E-3</v>
      </c>
      <c r="AJ8" s="6">
        <v>3.0577713318830067E-3</v>
      </c>
      <c r="AK8" s="6">
        <v>3.0577713318830067E-3</v>
      </c>
    </row>
    <row r="9" spans="1:37" s="6" customFormat="1" x14ac:dyDescent="0.2">
      <c r="A9" s="7">
        <v>4</v>
      </c>
      <c r="B9" s="6">
        <v>0.37917886709780707</v>
      </c>
      <c r="C9" s="6">
        <v>3.9813781045269746E-3</v>
      </c>
      <c r="D9" s="6">
        <v>0.35390027595795326</v>
      </c>
      <c r="E9" s="6">
        <v>7.2043984748583357E-3</v>
      </c>
      <c r="F9" s="6">
        <v>6.9305470708432518E-3</v>
      </c>
      <c r="G9" s="6">
        <v>20.349265867582311</v>
      </c>
      <c r="H9" s="6">
        <v>0.12365444165911821</v>
      </c>
      <c r="I9" s="6">
        <v>32.862168481809945</v>
      </c>
      <c r="J9" s="6">
        <v>7.9943544479787652E-4</v>
      </c>
      <c r="K9" s="6">
        <v>3.9971772239893828E-3</v>
      </c>
      <c r="L9" s="6">
        <v>7.1885993553959266E-3</v>
      </c>
      <c r="M9" s="6">
        <v>3.1914221314065425E-3</v>
      </c>
      <c r="N9" s="6">
        <v>2.0643738812841623</v>
      </c>
      <c r="O9" s="6">
        <v>10.54976205352003</v>
      </c>
      <c r="P9" s="6">
        <v>15.965235011354901</v>
      </c>
      <c r="Q9" s="6">
        <v>20.414538465475889</v>
      </c>
      <c r="R9" s="6">
        <v>3.2357368591354571E-3</v>
      </c>
      <c r="S9" s="6">
        <v>3.1364114137054592E-3</v>
      </c>
      <c r="T9" s="6">
        <v>2.127032583885376E-2</v>
      </c>
      <c r="U9" s="6">
        <v>3.4956796168790515E-3</v>
      </c>
      <c r="V9" s="6">
        <v>6.1511238440310936E-2</v>
      </c>
      <c r="W9" s="6">
        <v>3.1964595318148472</v>
      </c>
      <c r="X9" s="6">
        <v>2.1710354635418655E-3</v>
      </c>
      <c r="Y9" s="6">
        <v>9.4794716774451757</v>
      </c>
      <c r="Z9" s="6">
        <v>0.25169866016671638</v>
      </c>
      <c r="AA9" s="6">
        <v>3.4486193135220709</v>
      </c>
      <c r="AB9" s="6">
        <v>5.1553543839860157E-3</v>
      </c>
      <c r="AC9" s="6">
        <v>12.885086719963176</v>
      </c>
      <c r="AD9" s="6">
        <v>2.0836021019414721</v>
      </c>
      <c r="AE9" s="6">
        <v>5.3988073640048029</v>
      </c>
      <c r="AF9" s="6">
        <v>7.4557642406872168E-3</v>
      </c>
      <c r="AG9" s="6">
        <v>11.804817118450247</v>
      </c>
      <c r="AH9" s="6">
        <v>6.1155426637660134E-3</v>
      </c>
      <c r="AI9" s="6">
        <v>3.0577713318830067E-3</v>
      </c>
      <c r="AJ9" s="6">
        <v>6.1155426637660134E-3</v>
      </c>
      <c r="AK9" s="6">
        <v>3.0577713318830067E-3</v>
      </c>
    </row>
    <row r="10" spans="1:37" s="6" customFormat="1" x14ac:dyDescent="0.2">
      <c r="A10" s="7">
        <v>5</v>
      </c>
      <c r="B10" s="6">
        <v>0.56560847675422887</v>
      </c>
      <c r="C10" s="6">
        <v>5.6244865286174724E-3</v>
      </c>
      <c r="D10" s="6">
        <v>1.5167154683912285E-2</v>
      </c>
      <c r="E10" s="6">
        <v>3.1914221314065425E-3</v>
      </c>
      <c r="F10" s="6">
        <v>0.27595795327673739</v>
      </c>
      <c r="G10" s="6">
        <v>17.294769438183312</v>
      </c>
      <c r="H10" s="6">
        <v>3.6653957152788017</v>
      </c>
      <c r="I10" s="6">
        <v>33.915443112637192</v>
      </c>
      <c r="J10" s="6">
        <v>3.2072212508689516E-3</v>
      </c>
      <c r="K10" s="6">
        <v>2.4014661582861113E-3</v>
      </c>
      <c r="L10" s="6">
        <v>7.2043984748583357E-3</v>
      </c>
      <c r="M10" s="6">
        <v>2.0064881717258955E-3</v>
      </c>
      <c r="N10" s="6">
        <v>2.5990851058215103</v>
      </c>
      <c r="O10" s="6">
        <v>11.511953788970922</v>
      </c>
      <c r="P10" s="6">
        <v>4.0747365885972577</v>
      </c>
      <c r="Q10" s="6">
        <v>22.107183083436361</v>
      </c>
      <c r="R10" s="6">
        <v>3.2638805406795851E-3</v>
      </c>
      <c r="S10" s="6">
        <v>1.5537455954690075E-3</v>
      </c>
      <c r="T10" s="6">
        <v>1.0090713806832952E-2</v>
      </c>
      <c r="U10" s="6">
        <v>0</v>
      </c>
      <c r="V10" s="6">
        <v>3.2715999757531879E-3</v>
      </c>
      <c r="W10" s="6">
        <v>3.4345911874801369</v>
      </c>
      <c r="X10" s="6">
        <v>2.2679019710578055E-3</v>
      </c>
      <c r="Y10" s="6">
        <v>6.1544282350297674</v>
      </c>
      <c r="Z10" s="6">
        <v>0.59952873659346784</v>
      </c>
      <c r="AA10" s="6">
        <v>1.2239229137332168</v>
      </c>
      <c r="AB10" s="6">
        <v>0.73161591123329384</v>
      </c>
      <c r="AC10" s="6">
        <v>14.860360151747178</v>
      </c>
      <c r="AD10" s="6">
        <v>1.2041671855611373</v>
      </c>
      <c r="AE10" s="6">
        <v>5.9857682494418221</v>
      </c>
      <c r="AF10" s="6">
        <v>0.16301707439109075</v>
      </c>
      <c r="AG10" s="6">
        <v>20.530835443536088</v>
      </c>
      <c r="AH10" s="6">
        <v>6.1155426637660134E-3</v>
      </c>
      <c r="AI10" s="6">
        <v>0</v>
      </c>
      <c r="AJ10" s="6">
        <v>6.1155426637660134E-3</v>
      </c>
      <c r="AK10" s="6">
        <v>3.0577713318830067E-3</v>
      </c>
    </row>
    <row r="11" spans="1:37" s="6" customFormat="1" x14ac:dyDescent="0.2">
      <c r="A11" s="9" t="s">
        <v>19</v>
      </c>
      <c r="B11" s="10">
        <f>AVERAGE(B6:B10)</f>
        <v>0.23933138126435086</v>
      </c>
      <c r="C11" s="10">
        <f t="shared" ref="C11:AK11" si="0">AVERAGE(C6:C10)</f>
        <v>33.369661477533647</v>
      </c>
      <c r="D11" s="10">
        <f t="shared" si="0"/>
        <v>1.7662151629415852</v>
      </c>
      <c r="E11" s="10">
        <f t="shared" si="0"/>
        <v>36.908822228307805</v>
      </c>
      <c r="F11" s="10">
        <f t="shared" si="0"/>
        <v>0.18254934591645428</v>
      </c>
      <c r="G11" s="10">
        <f t="shared" si="0"/>
        <v>16.490067620231297</v>
      </c>
      <c r="H11" s="10">
        <f t="shared" si="0"/>
        <v>1.1214425649343809</v>
      </c>
      <c r="I11" s="10">
        <f t="shared" si="0"/>
        <v>33.157085378441579</v>
      </c>
      <c r="J11" s="10">
        <f t="shared" si="0"/>
        <v>6.6312064207621479E-3</v>
      </c>
      <c r="K11" s="10">
        <f t="shared" si="0"/>
        <v>2.7206083714267659E-3</v>
      </c>
      <c r="L11" s="10">
        <f t="shared" si="0"/>
        <v>5.355901497756525E-3</v>
      </c>
      <c r="M11" s="10">
        <f t="shared" si="0"/>
        <v>5.3559014977565241E-3</v>
      </c>
      <c r="N11" s="10">
        <f t="shared" si="0"/>
        <v>2.6459540995144417</v>
      </c>
      <c r="O11" s="10">
        <f t="shared" si="0"/>
        <v>10.501177576561441</v>
      </c>
      <c r="P11" s="10">
        <f t="shared" si="0"/>
        <v>13.43720568837016</v>
      </c>
      <c r="Q11" s="10">
        <f t="shared" si="0"/>
        <v>21.882484078673791</v>
      </c>
      <c r="R11" s="10">
        <f t="shared" si="0"/>
        <v>3.8960906887654141E-3</v>
      </c>
      <c r="S11" s="10">
        <f t="shared" si="0"/>
        <v>3.2796728764268477E-3</v>
      </c>
      <c r="T11" s="10">
        <f t="shared" si="0"/>
        <v>7.5918252978253147E-3</v>
      </c>
      <c r="U11" s="10">
        <f t="shared" si="0"/>
        <v>2.9691447619003756E-3</v>
      </c>
      <c r="V11" s="10">
        <f t="shared" si="0"/>
        <v>1.5846505035265232E-2</v>
      </c>
      <c r="W11" s="10">
        <f t="shared" si="0"/>
        <v>3.197072368802059</v>
      </c>
      <c r="X11" s="10">
        <f t="shared" si="0"/>
        <v>1.234945918687245E-2</v>
      </c>
      <c r="Y11" s="10">
        <f t="shared" si="0"/>
        <v>6.9020225307263754</v>
      </c>
      <c r="Z11" s="10">
        <f t="shared" si="0"/>
        <v>0.40475086038211538</v>
      </c>
      <c r="AA11" s="10">
        <f t="shared" si="0"/>
        <v>5.0264507456877574</v>
      </c>
      <c r="AB11" s="10">
        <f t="shared" si="0"/>
        <v>0.8908110993657633</v>
      </c>
      <c r="AC11" s="10">
        <f t="shared" si="0"/>
        <v>12.770812047093161</v>
      </c>
      <c r="AD11" s="10">
        <f t="shared" si="0"/>
        <v>1.8014331736190949</v>
      </c>
      <c r="AE11" s="10">
        <f t="shared" si="0"/>
        <v>4.2938433926208504</v>
      </c>
      <c r="AF11" s="10">
        <f t="shared" si="0"/>
        <v>3.755919189762786E-2</v>
      </c>
      <c r="AG11" s="10">
        <f t="shared" si="0"/>
        <v>14.764910995207469</v>
      </c>
      <c r="AH11" s="10">
        <f t="shared" si="0"/>
        <v>4.8900169204737724E-3</v>
      </c>
      <c r="AI11" s="10">
        <f t="shared" si="0"/>
        <v>4.8875997099347354E-3</v>
      </c>
      <c r="AJ11" s="10">
        <f t="shared" si="0"/>
        <v>4.2832970751752472E-3</v>
      </c>
      <c r="AK11" s="10">
        <f t="shared" si="0"/>
        <v>3.66690838772057E-3</v>
      </c>
    </row>
    <row r="12" spans="1:37" s="6" customFormat="1" x14ac:dyDescent="0.2">
      <c r="A12" s="9" t="s">
        <v>20</v>
      </c>
      <c r="B12" s="9">
        <f>STDEV(B6:B10)</f>
        <v>0.23570067310222151</v>
      </c>
      <c r="C12" s="9">
        <f t="shared" ref="C12:AK12" si="1">STDEV(C6:C10)</f>
        <v>40.506421946555299</v>
      </c>
      <c r="D12" s="9">
        <f t="shared" si="1"/>
        <v>2.5290228620341129</v>
      </c>
      <c r="E12" s="9">
        <f t="shared" si="1"/>
        <v>33.845208015046865</v>
      </c>
      <c r="F12" s="9">
        <f t="shared" si="1"/>
        <v>0.12428988433748878</v>
      </c>
      <c r="G12" s="9">
        <f t="shared" si="1"/>
        <v>3.508634706813206</v>
      </c>
      <c r="H12" s="9">
        <f t="shared" si="1"/>
        <v>1.4896912773701341</v>
      </c>
      <c r="I12" s="9">
        <f t="shared" si="1"/>
        <v>1.0490530722326268</v>
      </c>
      <c r="J12" s="9">
        <f t="shared" si="1"/>
        <v>9.1100727507845373E-3</v>
      </c>
      <c r="K12" s="9">
        <f t="shared" si="1"/>
        <v>7.6633058530581636E-4</v>
      </c>
      <c r="L12" s="9">
        <f t="shared" si="1"/>
        <v>1.951207244553541E-3</v>
      </c>
      <c r="M12" s="9">
        <f t="shared" si="1"/>
        <v>3.5444647578384268E-3</v>
      </c>
      <c r="N12" s="9">
        <f t="shared" si="1"/>
        <v>1.3495794973653443</v>
      </c>
      <c r="O12" s="9">
        <f t="shared" si="1"/>
        <v>1.2208020991644348</v>
      </c>
      <c r="P12" s="9">
        <f t="shared" si="1"/>
        <v>18.30051152412214</v>
      </c>
      <c r="Q12" s="9">
        <f t="shared" si="1"/>
        <v>3.08303117768149</v>
      </c>
      <c r="R12" s="9">
        <f t="shared" si="1"/>
        <v>9.1076831617560117E-4</v>
      </c>
      <c r="S12" s="9">
        <f t="shared" si="1"/>
        <v>2.0737907686153457E-3</v>
      </c>
      <c r="T12" s="9">
        <f t="shared" si="1"/>
        <v>8.4036910477661708E-3</v>
      </c>
      <c r="U12" s="9">
        <f t="shared" si="1"/>
        <v>1.7462581121361848E-3</v>
      </c>
      <c r="V12" s="9">
        <f t="shared" si="1"/>
        <v>2.5669022144619719E-2</v>
      </c>
      <c r="W12" s="9">
        <f t="shared" si="1"/>
        <v>0.85427120705147952</v>
      </c>
      <c r="X12" s="9">
        <f t="shared" si="1"/>
        <v>1.550718326906492E-2</v>
      </c>
      <c r="Y12" s="9">
        <f t="shared" si="1"/>
        <v>3.675883336322785</v>
      </c>
      <c r="Z12" s="9">
        <f t="shared" si="1"/>
        <v>0.47972429467347588</v>
      </c>
      <c r="AA12" s="9">
        <f t="shared" si="1"/>
        <v>2.9368106211291454</v>
      </c>
      <c r="AB12" s="9">
        <f t="shared" si="1"/>
        <v>0.67264396729481368</v>
      </c>
      <c r="AC12" s="9">
        <f t="shared" si="1"/>
        <v>1.7044320953115604</v>
      </c>
      <c r="AD12" s="9">
        <f t="shared" si="1"/>
        <v>1.1857275763749668</v>
      </c>
      <c r="AE12" s="9">
        <f t="shared" si="1"/>
        <v>3.4489059011772412</v>
      </c>
      <c r="AF12" s="9">
        <f t="shared" si="1"/>
        <v>7.0174291920596099E-2</v>
      </c>
      <c r="AG12" s="9">
        <f t="shared" si="1"/>
        <v>4.7182388334835377</v>
      </c>
      <c r="AH12" s="9">
        <f t="shared" si="1"/>
        <v>1.6726110106268664E-3</v>
      </c>
      <c r="AI12" s="9">
        <f t="shared" si="1"/>
        <v>3.4816286775602432E-3</v>
      </c>
      <c r="AJ12" s="9">
        <f t="shared" si="1"/>
        <v>1.6726110106268662E-3</v>
      </c>
      <c r="AK12" s="9">
        <f t="shared" si="1"/>
        <v>1.3620718644668771E-3</v>
      </c>
    </row>
    <row r="13" spans="1:37" s="6" customFormat="1" x14ac:dyDescent="0.2">
      <c r="A13" s="9" t="s">
        <v>21</v>
      </c>
      <c r="B13" s="9">
        <f>B12/SQRT(5)</f>
        <v>0.1054085454798047</v>
      </c>
      <c r="C13" s="9">
        <f t="shared" ref="C13:AK13" si="2">C12/SQRT(5)</f>
        <v>18.115022599557399</v>
      </c>
      <c r="D13" s="9">
        <f t="shared" si="2"/>
        <v>1.1310134072318696</v>
      </c>
      <c r="E13" s="9">
        <f t="shared" si="2"/>
        <v>15.136037166853102</v>
      </c>
      <c r="F13" s="9">
        <f t="shared" si="2"/>
        <v>5.5584126058842262E-2</v>
      </c>
      <c r="G13" s="9">
        <f t="shared" si="2"/>
        <v>1.5691091425298747</v>
      </c>
      <c r="H13" s="9">
        <f t="shared" si="2"/>
        <v>0.6662101923376228</v>
      </c>
      <c r="I13" s="9">
        <f t="shared" si="2"/>
        <v>0.4691507963034301</v>
      </c>
      <c r="J13" s="9">
        <f t="shared" si="2"/>
        <v>4.0741483901445448E-3</v>
      </c>
      <c r="K13" s="9">
        <f t="shared" si="2"/>
        <v>3.4271345639620135E-4</v>
      </c>
      <c r="L13" s="9">
        <f t="shared" si="2"/>
        <v>8.7260640740235474E-4</v>
      </c>
      <c r="M13" s="9">
        <f t="shared" si="2"/>
        <v>1.5851328284758105E-3</v>
      </c>
      <c r="N13" s="9">
        <f t="shared" si="2"/>
        <v>0.60355029942978167</v>
      </c>
      <c r="O13" s="9">
        <f t="shared" si="2"/>
        <v>0.54595929616122307</v>
      </c>
      <c r="P13" s="9">
        <f t="shared" si="2"/>
        <v>8.1842375581910769</v>
      </c>
      <c r="Q13" s="9">
        <f t="shared" si="2"/>
        <v>1.3787734580094089</v>
      </c>
      <c r="R13" s="9">
        <f t="shared" si="2"/>
        <v>4.0730797334433307E-4</v>
      </c>
      <c r="S13" s="9">
        <f t="shared" si="2"/>
        <v>9.2742742594709008E-4</v>
      </c>
      <c r="T13" s="9">
        <f t="shared" si="2"/>
        <v>3.7582448889423178E-3</v>
      </c>
      <c r="U13" s="9">
        <f t="shared" si="2"/>
        <v>7.809503689993919E-4</v>
      </c>
      <c r="V13" s="9">
        <f t="shared" si="2"/>
        <v>1.1479535686263425E-2</v>
      </c>
      <c r="W13" s="9">
        <f t="shared" si="2"/>
        <v>0.38204169803758115</v>
      </c>
      <c r="X13" s="9">
        <f t="shared" si="2"/>
        <v>6.9350231858353144E-3</v>
      </c>
      <c r="Y13" s="9">
        <f t="shared" si="2"/>
        <v>1.6439050034752938</v>
      </c>
      <c r="Z13" s="9">
        <f t="shared" si="2"/>
        <v>0.21453922666960645</v>
      </c>
      <c r="AA13" s="9">
        <f t="shared" si="2"/>
        <v>1.3133816371776297</v>
      </c>
      <c r="AB13" s="9">
        <f t="shared" si="2"/>
        <v>0.30081552710526971</v>
      </c>
      <c r="AC13" s="9">
        <f t="shared" si="2"/>
        <v>0.76224520562980991</v>
      </c>
      <c r="AD13" s="9">
        <f t="shared" si="2"/>
        <v>0.53027349271409985</v>
      </c>
      <c r="AE13" s="9">
        <f t="shared" si="2"/>
        <v>1.5423976086064966</v>
      </c>
      <c r="AF13" s="9">
        <f t="shared" si="2"/>
        <v>3.1382897401473431E-2</v>
      </c>
      <c r="AG13" s="9">
        <f t="shared" si="2"/>
        <v>2.1100605531497001</v>
      </c>
      <c r="AH13" s="9">
        <f t="shared" si="2"/>
        <v>7.4801438393525921E-4</v>
      </c>
      <c r="AI13" s="9">
        <f t="shared" si="2"/>
        <v>1.55703167908748E-3</v>
      </c>
      <c r="AJ13" s="9">
        <f t="shared" si="2"/>
        <v>7.4801438393525921E-4</v>
      </c>
      <c r="AK13" s="9">
        <f t="shared" si="2"/>
        <v>6.0913705583756346E-4</v>
      </c>
    </row>
    <row r="14" spans="1:37" s="6" customFormat="1" x14ac:dyDescent="0.2">
      <c r="A14" s="7"/>
    </row>
    <row r="15" spans="1:37" s="6" customFormat="1" x14ac:dyDescent="0.2">
      <c r="A15" s="29" t="s">
        <v>15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s="6" customFormat="1" x14ac:dyDescent="0.2">
      <c r="A16" s="28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s="6" customFormat="1" x14ac:dyDescent="0.2">
      <c r="A17" s="7"/>
      <c r="B17" s="28" t="s">
        <v>32</v>
      </c>
      <c r="C17" s="28"/>
      <c r="D17" s="28"/>
      <c r="E17" s="28"/>
      <c r="F17" s="28" t="s">
        <v>1</v>
      </c>
      <c r="G17" s="28"/>
      <c r="H17" s="28"/>
      <c r="I17" s="28"/>
      <c r="J17" s="28" t="s">
        <v>2</v>
      </c>
      <c r="K17" s="28"/>
      <c r="L17" s="28"/>
      <c r="M17" s="28"/>
      <c r="N17" s="28" t="s">
        <v>3</v>
      </c>
      <c r="O17" s="28"/>
      <c r="P17" s="28"/>
      <c r="Q17" s="28"/>
      <c r="R17" s="28" t="s">
        <v>4</v>
      </c>
      <c r="S17" s="28"/>
      <c r="T17" s="28"/>
      <c r="U17" s="28"/>
      <c r="V17" s="28" t="s">
        <v>5</v>
      </c>
      <c r="W17" s="28"/>
      <c r="X17" s="28"/>
      <c r="Y17" s="28"/>
      <c r="Z17" s="28" t="s">
        <v>6</v>
      </c>
      <c r="AA17" s="28"/>
      <c r="AB17" s="28"/>
      <c r="AC17" s="28"/>
      <c r="AD17" s="28" t="s">
        <v>7</v>
      </c>
      <c r="AE17" s="28"/>
      <c r="AF17" s="28"/>
      <c r="AG17" s="28"/>
      <c r="AH17" s="28" t="s">
        <v>8</v>
      </c>
      <c r="AI17" s="28"/>
      <c r="AJ17" s="28"/>
      <c r="AK17" s="28"/>
    </row>
    <row r="18" spans="1:37" s="6" customFormat="1" x14ac:dyDescent="0.2">
      <c r="A18" s="7"/>
      <c r="B18" s="6" t="s">
        <v>9</v>
      </c>
      <c r="C18" s="6" t="s">
        <v>9</v>
      </c>
      <c r="D18" s="8" t="s">
        <v>10</v>
      </c>
      <c r="E18" s="8" t="s">
        <v>10</v>
      </c>
      <c r="F18" s="6" t="s">
        <v>9</v>
      </c>
      <c r="G18" s="6" t="s">
        <v>9</v>
      </c>
      <c r="H18" s="8" t="s">
        <v>10</v>
      </c>
      <c r="I18" s="8" t="s">
        <v>10</v>
      </c>
      <c r="J18" s="6" t="s">
        <v>9</v>
      </c>
      <c r="K18" s="6" t="s">
        <v>9</v>
      </c>
      <c r="L18" s="8" t="s">
        <v>10</v>
      </c>
      <c r="M18" s="8" t="s">
        <v>10</v>
      </c>
      <c r="N18" s="6" t="s">
        <v>9</v>
      </c>
      <c r="O18" s="6" t="s">
        <v>9</v>
      </c>
      <c r="P18" s="8" t="s">
        <v>10</v>
      </c>
      <c r="Q18" s="8" t="s">
        <v>10</v>
      </c>
      <c r="R18" s="6" t="s">
        <v>9</v>
      </c>
      <c r="S18" s="6" t="s">
        <v>9</v>
      </c>
      <c r="T18" s="8" t="s">
        <v>10</v>
      </c>
      <c r="U18" s="8" t="s">
        <v>10</v>
      </c>
      <c r="V18" s="6" t="s">
        <v>9</v>
      </c>
      <c r="W18" s="6" t="s">
        <v>9</v>
      </c>
      <c r="X18" s="8" t="s">
        <v>10</v>
      </c>
      <c r="Y18" s="8" t="s">
        <v>10</v>
      </c>
      <c r="Z18" s="6" t="s">
        <v>9</v>
      </c>
      <c r="AA18" s="6" t="s">
        <v>9</v>
      </c>
      <c r="AB18" s="8" t="s">
        <v>10</v>
      </c>
      <c r="AC18" s="8" t="s">
        <v>10</v>
      </c>
      <c r="AD18" s="6" t="s">
        <v>9</v>
      </c>
      <c r="AE18" s="6" t="s">
        <v>9</v>
      </c>
      <c r="AF18" s="8" t="s">
        <v>10</v>
      </c>
      <c r="AG18" s="8" t="s">
        <v>10</v>
      </c>
      <c r="AH18" s="6" t="s">
        <v>9</v>
      </c>
      <c r="AI18" s="6" t="s">
        <v>9</v>
      </c>
      <c r="AJ18" s="8" t="s">
        <v>10</v>
      </c>
      <c r="AK18" s="8" t="s">
        <v>10</v>
      </c>
    </row>
    <row r="19" spans="1:37" s="6" customFormat="1" x14ac:dyDescent="0.2">
      <c r="A19" s="7" t="s">
        <v>11</v>
      </c>
      <c r="B19" s="6" t="s">
        <v>12</v>
      </c>
      <c r="C19" s="6" t="s">
        <v>30</v>
      </c>
      <c r="D19" s="6" t="s">
        <v>12</v>
      </c>
      <c r="E19" s="6" t="s">
        <v>31</v>
      </c>
      <c r="F19" s="6" t="s">
        <v>12</v>
      </c>
      <c r="G19" s="6" t="s">
        <v>30</v>
      </c>
      <c r="H19" s="6" t="s">
        <v>12</v>
      </c>
      <c r="I19" s="6" t="s">
        <v>31</v>
      </c>
      <c r="J19" s="6" t="s">
        <v>12</v>
      </c>
      <c r="K19" s="6" t="s">
        <v>30</v>
      </c>
      <c r="L19" s="6" t="s">
        <v>12</v>
      </c>
      <c r="M19" s="6" t="s">
        <v>31</v>
      </c>
      <c r="N19" s="6" t="s">
        <v>12</v>
      </c>
      <c r="O19" s="6" t="s">
        <v>30</v>
      </c>
      <c r="P19" s="6" t="s">
        <v>12</v>
      </c>
      <c r="Q19" s="6" t="s">
        <v>31</v>
      </c>
      <c r="R19" s="6" t="s">
        <v>12</v>
      </c>
      <c r="S19" s="6" t="s">
        <v>30</v>
      </c>
      <c r="T19" s="6" t="s">
        <v>12</v>
      </c>
      <c r="U19" s="6" t="s">
        <v>31</v>
      </c>
      <c r="V19" s="6" t="s">
        <v>12</v>
      </c>
      <c r="W19" s="6" t="s">
        <v>30</v>
      </c>
      <c r="X19" s="6" t="s">
        <v>12</v>
      </c>
      <c r="Y19" s="6" t="s">
        <v>31</v>
      </c>
      <c r="Z19" s="6" t="s">
        <v>12</v>
      </c>
      <c r="AA19" s="6" t="s">
        <v>30</v>
      </c>
      <c r="AB19" s="6" t="s">
        <v>12</v>
      </c>
      <c r="AC19" s="6" t="s">
        <v>31</v>
      </c>
      <c r="AD19" s="6" t="s">
        <v>12</v>
      </c>
      <c r="AE19" s="6" t="s">
        <v>30</v>
      </c>
      <c r="AF19" s="6" t="s">
        <v>12</v>
      </c>
      <c r="AG19" s="6" t="s">
        <v>31</v>
      </c>
      <c r="AH19" s="6" t="s">
        <v>12</v>
      </c>
      <c r="AI19" s="6" t="s">
        <v>30</v>
      </c>
      <c r="AJ19" s="6" t="s">
        <v>12</v>
      </c>
      <c r="AK19" s="6" t="s">
        <v>31</v>
      </c>
    </row>
    <row r="20" spans="1:37" s="6" customFormat="1" x14ac:dyDescent="0.2">
      <c r="A20" s="7">
        <v>1</v>
      </c>
      <c r="B20" s="6">
        <v>61.835638358669556</v>
      </c>
      <c r="C20" s="6">
        <v>3.2460852668876443</v>
      </c>
      <c r="D20" s="6">
        <v>66.064693107783754</v>
      </c>
      <c r="E20" s="6">
        <v>13.944450794376502</v>
      </c>
      <c r="F20" s="6">
        <v>51.891644759401075</v>
      </c>
      <c r="G20" s="6">
        <v>4.0690364613098637</v>
      </c>
      <c r="H20" s="6">
        <v>68.579266201851638</v>
      </c>
      <c r="I20" s="6">
        <v>36.728007010324987</v>
      </c>
      <c r="J20" s="6">
        <v>5.074865698937022</v>
      </c>
      <c r="K20" s="6">
        <v>5.3720425191450456</v>
      </c>
      <c r="L20" s="6">
        <v>16.859069607955195</v>
      </c>
      <c r="M20" s="6">
        <v>19.430792090524633</v>
      </c>
      <c r="N20" s="6">
        <v>88.160848607835106</v>
      </c>
      <c r="O20" s="6">
        <v>75.958048008379976</v>
      </c>
      <c r="P20" s="6">
        <v>74.34764241999531</v>
      </c>
      <c r="Q20" s="6">
        <v>110.09815697968503</v>
      </c>
      <c r="R20" s="6">
        <v>72.708723923925021</v>
      </c>
      <c r="S20" s="6">
        <v>15.007440064879352</v>
      </c>
      <c r="T20" s="6">
        <v>49.701606282283031</v>
      </c>
      <c r="U20" s="6">
        <v>14.231663462168266</v>
      </c>
      <c r="V20" s="6">
        <v>4.8151399673640509E-2</v>
      </c>
      <c r="W20" s="6">
        <v>4.5719510801234431E-2</v>
      </c>
      <c r="X20" s="6">
        <v>20.954775783899112</v>
      </c>
      <c r="Y20" s="6">
        <v>8.6676572560673612E-2</v>
      </c>
      <c r="Z20" s="6">
        <v>0.64827758225832188</v>
      </c>
      <c r="AA20" s="6">
        <v>0.16325646437361793</v>
      </c>
      <c r="AB20" s="6">
        <v>0.12425882271486093</v>
      </c>
      <c r="AC20" s="6">
        <v>0.18066281319639871</v>
      </c>
      <c r="AD20" s="6">
        <v>0.35571657297958859</v>
      </c>
      <c r="AE20" s="6">
        <v>4.7963213678393159E-2</v>
      </c>
      <c r="AF20" s="6">
        <v>6.6794360058482813E-2</v>
      </c>
      <c r="AG20" s="6">
        <v>0.1896411492504976</v>
      </c>
      <c r="AH20" s="6">
        <v>9.1230059531479529E-2</v>
      </c>
      <c r="AI20" s="6">
        <v>3.1312011957838309E-2</v>
      </c>
      <c r="AJ20" s="6">
        <v>3.1312011957838309E-2</v>
      </c>
      <c r="AK20" s="6">
        <v>4.5692343375512201E-2</v>
      </c>
    </row>
    <row r="21" spans="1:37" s="6" customFormat="1" x14ac:dyDescent="0.2">
      <c r="A21" s="7">
        <v>2</v>
      </c>
      <c r="B21" s="6">
        <v>69.265058863870152</v>
      </c>
      <c r="C21" s="6">
        <v>2.6288718710709795</v>
      </c>
      <c r="D21" s="6">
        <v>133.72956909361071</v>
      </c>
      <c r="E21" s="6">
        <v>11.349868556406445</v>
      </c>
      <c r="F21" s="6">
        <v>65.226502076427778</v>
      </c>
      <c r="G21" s="6">
        <v>6.8960262125195255</v>
      </c>
      <c r="H21" s="6">
        <v>109.72682592296262</v>
      </c>
      <c r="I21" s="6">
        <v>47.853087971958701</v>
      </c>
      <c r="J21" s="6">
        <v>8.8010058292376279</v>
      </c>
      <c r="K21" s="6">
        <v>11.544176477311693</v>
      </c>
      <c r="L21" s="6">
        <v>18.916447594010741</v>
      </c>
      <c r="M21" s="6">
        <v>24.345639501657331</v>
      </c>
      <c r="N21" s="6">
        <v>106.16831385049144</v>
      </c>
      <c r="O21" s="6">
        <v>79.865124824607676</v>
      </c>
      <c r="P21" s="6">
        <v>79.707573123531446</v>
      </c>
      <c r="Q21" s="6">
        <v>204.03664309376069</v>
      </c>
      <c r="R21" s="6">
        <v>47.852880106731064</v>
      </c>
      <c r="S21" s="6">
        <v>5.0971525430142579</v>
      </c>
      <c r="T21" s="6">
        <v>30.676821304936102</v>
      </c>
      <c r="U21" s="6">
        <v>16.68884087598931</v>
      </c>
      <c r="V21" s="6">
        <v>1.904979616718101</v>
      </c>
      <c r="W21" s="6">
        <v>0.23926543985979354</v>
      </c>
      <c r="X21" s="6">
        <v>0.81075932487522384</v>
      </c>
      <c r="Y21" s="6">
        <v>0.83332725361115223</v>
      </c>
      <c r="Z21" s="6">
        <v>0.62741350592030987</v>
      </c>
      <c r="AA21" s="6">
        <v>9.0568890918357153E-2</v>
      </c>
      <c r="AB21" s="6">
        <v>8.3939268825704821E-2</v>
      </c>
      <c r="AC21" s="6">
        <v>0.10625657875634192</v>
      </c>
      <c r="AD21" s="6">
        <v>0.50646561166821846</v>
      </c>
      <c r="AE21" s="6">
        <v>1.1815577277026843</v>
      </c>
      <c r="AF21" s="6">
        <v>0.1361847996038377</v>
      </c>
      <c r="AG21" s="6">
        <v>6.3880927051003636E-2</v>
      </c>
      <c r="AH21" s="6">
        <v>6.2546710305904182E-2</v>
      </c>
      <c r="AI21" s="6">
        <v>3.123469834806587E-2</v>
      </c>
      <c r="AJ21" s="6">
        <v>3.1312011957838309E-2</v>
      </c>
      <c r="AK21" s="6">
        <v>4.5769656985284637E-2</v>
      </c>
    </row>
    <row r="22" spans="1:37" s="6" customFormat="1" x14ac:dyDescent="0.2">
      <c r="A22" s="7">
        <v>3</v>
      </c>
      <c r="B22" s="6">
        <v>96.925362898616982</v>
      </c>
      <c r="C22" s="6">
        <v>1.8516401874499944</v>
      </c>
      <c r="D22" s="6">
        <v>146.30243456395016</v>
      </c>
      <c r="E22" s="6">
        <v>8.1266430449194189</v>
      </c>
      <c r="F22" s="6">
        <v>55.015811330818757</v>
      </c>
      <c r="G22" s="6">
        <v>8.1533127595534722</v>
      </c>
      <c r="H22" s="6">
        <v>80.009143902160247</v>
      </c>
      <c r="I22" s="6">
        <v>24.917133386672763</v>
      </c>
      <c r="J22" s="6">
        <v>7.6008686707052231</v>
      </c>
      <c r="K22" s="6">
        <v>8.2866613327237406</v>
      </c>
      <c r="L22" s="6">
        <v>22.85975540061721</v>
      </c>
      <c r="M22" s="6">
        <v>19.145045148016912</v>
      </c>
      <c r="N22" s="6">
        <v>109.95335996870635</v>
      </c>
      <c r="O22" s="6">
        <v>53.284526556362202</v>
      </c>
      <c r="P22" s="6">
        <v>211.94144950397722</v>
      </c>
      <c r="Q22" s="6">
        <v>80.913261651923051</v>
      </c>
      <c r="R22" s="6">
        <v>50.670653339231464</v>
      </c>
      <c r="S22" s="6">
        <v>3.1916867026417974</v>
      </c>
      <c r="T22" s="6">
        <v>13.465360192587566</v>
      </c>
      <c r="U22" s="6">
        <v>18.69812845039996</v>
      </c>
      <c r="V22" s="6">
        <v>8.5641257551587677E-2</v>
      </c>
      <c r="W22" s="6">
        <v>0.16172888174586325</v>
      </c>
      <c r="X22" s="6">
        <v>4.0276711896325565</v>
      </c>
      <c r="Y22" s="6">
        <v>0.88196503105927393</v>
      </c>
      <c r="Z22" s="6">
        <v>0.49537120555219694</v>
      </c>
      <c r="AA22" s="6">
        <v>0.13425468506226079</v>
      </c>
      <c r="AB22" s="6">
        <v>0.16900610481577724</v>
      </c>
      <c r="AC22" s="6">
        <v>3.2627988624086793E-2</v>
      </c>
      <c r="AD22" s="6">
        <v>0.34557453364500701</v>
      </c>
      <c r="AE22" s="6">
        <v>0.15533019146306679</v>
      </c>
      <c r="AF22" s="6">
        <v>5.0932905105481041E-2</v>
      </c>
      <c r="AG22" s="6">
        <v>8.864177713151139E-2</v>
      </c>
      <c r="AH22" s="6">
        <v>4.5769656985284637E-2</v>
      </c>
      <c r="AI22" s="6">
        <v>6.239208308635931E-2</v>
      </c>
      <c r="AJ22" s="6">
        <v>4.5692343375512201E-2</v>
      </c>
      <c r="AK22" s="6">
        <v>4.5692343375512201E-2</v>
      </c>
    </row>
    <row r="23" spans="1:37" s="6" customFormat="1" x14ac:dyDescent="0.2">
      <c r="A23" s="7">
        <v>4</v>
      </c>
      <c r="B23" s="6">
        <v>73.036918504971993</v>
      </c>
      <c r="C23" s="6">
        <v>18.744999428506112</v>
      </c>
      <c r="D23" s="6">
        <v>79.323351240141733</v>
      </c>
      <c r="E23" s="6">
        <v>31.889358783861013</v>
      </c>
      <c r="F23" s="6">
        <v>57.530384424886655</v>
      </c>
      <c r="G23" s="6">
        <v>5.2272640682744704</v>
      </c>
      <c r="H23" s="6">
        <v>52.044043128738522</v>
      </c>
      <c r="I23" s="6">
        <v>81.533127595534722</v>
      </c>
      <c r="J23" s="6">
        <v>10.458338095782375</v>
      </c>
      <c r="K23" s="6">
        <v>7.886615613212939</v>
      </c>
      <c r="L23" s="6">
        <v>7.2008229511944224</v>
      </c>
      <c r="M23" s="6">
        <v>22.173962738598696</v>
      </c>
      <c r="N23" s="6">
        <v>84.308897684046627</v>
      </c>
      <c r="O23" s="6">
        <v>59.703723044153733</v>
      </c>
      <c r="P23" s="6">
        <v>107.46144032299333</v>
      </c>
      <c r="Q23" s="6">
        <v>128.18294001686985</v>
      </c>
      <c r="R23" s="6">
        <v>78.540809927558371</v>
      </c>
      <c r="S23" s="6">
        <v>4.8867286752364612</v>
      </c>
      <c r="T23" s="6">
        <v>13.246038037935572</v>
      </c>
      <c r="U23" s="6">
        <v>19.129140562253262</v>
      </c>
      <c r="V23" s="6">
        <v>2.7126909742065757E-2</v>
      </c>
      <c r="W23" s="6">
        <v>0.55492884487005556</v>
      </c>
      <c r="X23" s="6">
        <v>7.2933505325778719E-2</v>
      </c>
      <c r="Y23" s="6">
        <v>0.11635029351339787</v>
      </c>
      <c r="Z23" s="6">
        <v>0.52110410160546761</v>
      </c>
      <c r="AA23" s="6">
        <v>0.25051087828820562</v>
      </c>
      <c r="AB23" s="6">
        <v>8.1424377123594155E-2</v>
      </c>
      <c r="AC23" s="6">
        <v>3.4662697729026359E-2</v>
      </c>
      <c r="AD23" s="6">
        <v>0.21581468424693084</v>
      </c>
      <c r="AE23" s="6">
        <v>7.2570652065451463E-2</v>
      </c>
      <c r="AF23" s="6">
        <v>8.6901317346915627E-2</v>
      </c>
      <c r="AG23" s="6">
        <v>4.3437216381205006E-2</v>
      </c>
      <c r="AH23" s="6">
        <v>6.2701337525449055E-2</v>
      </c>
      <c r="AI23" s="6">
        <v>6.239208308635931E-2</v>
      </c>
      <c r="AJ23" s="6">
        <v>6.2546710305904182E-2</v>
      </c>
      <c r="AK23" s="6">
        <v>4.5769656985284637E-2</v>
      </c>
    </row>
    <row r="24" spans="1:37" s="6" customFormat="1" x14ac:dyDescent="0.2">
      <c r="A24" s="7">
        <v>5</v>
      </c>
      <c r="B24" s="6">
        <v>109.49822836895643</v>
      </c>
      <c r="C24" s="6">
        <v>19.087895759515369</v>
      </c>
      <c r="D24" s="6">
        <v>93.039204480512055</v>
      </c>
      <c r="E24" s="6">
        <v>33.489541661904219</v>
      </c>
      <c r="F24" s="6">
        <v>56.234998285518337</v>
      </c>
      <c r="G24" s="6">
        <v>11.048881776964986</v>
      </c>
      <c r="H24" s="6">
        <v>110.48881776964986</v>
      </c>
      <c r="I24" s="6">
        <v>39.013982550386707</v>
      </c>
      <c r="J24" s="6">
        <v>16.401874499942849</v>
      </c>
      <c r="K24" s="6">
        <v>18.002057377986056</v>
      </c>
      <c r="L24" s="6">
        <v>23.145502343124928</v>
      </c>
      <c r="M24" s="6">
        <v>20.459481083552408</v>
      </c>
      <c r="N24" s="6">
        <v>82.01347317337293</v>
      </c>
      <c r="O24" s="6">
        <v>70.027969827661394</v>
      </c>
      <c r="P24" s="6">
        <v>186.26647331072942</v>
      </c>
      <c r="Q24" s="6">
        <v>88.283834138896125</v>
      </c>
      <c r="R24" s="6">
        <v>53.333987490079117</v>
      </c>
      <c r="S24" s="6">
        <v>13.239169966114009</v>
      </c>
      <c r="T24" s="6">
        <v>36.286340435650033</v>
      </c>
      <c r="U24" s="6">
        <v>16.670747107182432</v>
      </c>
      <c r="V24" s="6">
        <v>8.0708932332791375E-2</v>
      </c>
      <c r="W24" s="6">
        <v>0.40584348356168243</v>
      </c>
      <c r="X24" s="6">
        <v>2.885841461921889E-2</v>
      </c>
      <c r="Y24" s="6">
        <v>8.8600228448143831E-2</v>
      </c>
      <c r="Z24" s="6">
        <v>23.540005966742772</v>
      </c>
      <c r="AA24" s="6">
        <v>0.10726785658509912</v>
      </c>
      <c r="AB24" s="6">
        <v>5.4023853082496576E-2</v>
      </c>
      <c r="AC24" s="6">
        <v>0.10924130899409996</v>
      </c>
      <c r="AD24" s="6">
        <v>0.32802754162259468</v>
      </c>
      <c r="AE24" s="6">
        <v>0.39169499972499749</v>
      </c>
      <c r="AF24" s="6">
        <v>0.13064503359937102</v>
      </c>
      <c r="AG24" s="6">
        <v>5.7246087974472878E-2</v>
      </c>
      <c r="AH24" s="6">
        <v>0.12524804783135324</v>
      </c>
      <c r="AI24" s="6">
        <v>6.2546710305904182E-2</v>
      </c>
      <c r="AJ24" s="6">
        <v>6.239208308635931E-2</v>
      </c>
      <c r="AK24" s="6">
        <v>3.1543952787155632E-2</v>
      </c>
    </row>
    <row r="25" spans="1:37" s="6" customFormat="1" x14ac:dyDescent="0.2">
      <c r="A25" s="9" t="s">
        <v>19</v>
      </c>
      <c r="B25" s="10">
        <f>AVERAGE(B20:B24)</f>
        <v>82.112241399017037</v>
      </c>
      <c r="C25" s="10">
        <f t="shared" ref="C25:AK25" si="3">AVERAGE(C20:C24)</f>
        <v>9.1118985026860209</v>
      </c>
      <c r="D25" s="10">
        <f t="shared" si="3"/>
        <v>103.69185049719968</v>
      </c>
      <c r="E25" s="10">
        <f t="shared" si="3"/>
        <v>19.759972568293517</v>
      </c>
      <c r="F25" s="10">
        <f t="shared" si="3"/>
        <v>57.179868175410512</v>
      </c>
      <c r="G25" s="10">
        <f t="shared" si="3"/>
        <v>7.0789042557244644</v>
      </c>
      <c r="H25" s="10">
        <f t="shared" si="3"/>
        <v>84.169619385072579</v>
      </c>
      <c r="I25" s="10">
        <f t="shared" si="3"/>
        <v>46.009067702975578</v>
      </c>
      <c r="J25" s="10">
        <f t="shared" si="3"/>
        <v>9.667390558921019</v>
      </c>
      <c r="K25" s="10">
        <f t="shared" si="3"/>
        <v>10.218310664075895</v>
      </c>
      <c r="L25" s="10">
        <f t="shared" si="3"/>
        <v>17.796319579380501</v>
      </c>
      <c r="M25" s="10">
        <f t="shared" si="3"/>
        <v>21.110984112469996</v>
      </c>
      <c r="N25" s="10">
        <f t="shared" si="3"/>
        <v>94.120978656890486</v>
      </c>
      <c r="O25" s="10">
        <f t="shared" si="3"/>
        <v>67.767878452233006</v>
      </c>
      <c r="P25" s="10">
        <f t="shared" si="3"/>
        <v>131.94491573624535</v>
      </c>
      <c r="Q25" s="10">
        <f t="shared" si="3"/>
        <v>122.30296717622696</v>
      </c>
      <c r="R25" s="10">
        <f t="shared" si="3"/>
        <v>60.621410957505006</v>
      </c>
      <c r="S25" s="10">
        <f t="shared" si="3"/>
        <v>8.2844355903771749</v>
      </c>
      <c r="T25" s="10">
        <f t="shared" si="3"/>
        <v>28.675233250678463</v>
      </c>
      <c r="U25" s="10">
        <f t="shared" si="3"/>
        <v>17.083704091598648</v>
      </c>
      <c r="V25" s="10">
        <f t="shared" si="3"/>
        <v>0.42932162320363726</v>
      </c>
      <c r="W25" s="10">
        <f t="shared" si="3"/>
        <v>0.28149723216772587</v>
      </c>
      <c r="X25" s="10">
        <f t="shared" si="3"/>
        <v>5.1789996436703785</v>
      </c>
      <c r="Y25" s="10">
        <f t="shared" si="3"/>
        <v>0.4013838758385283</v>
      </c>
      <c r="Z25" s="10">
        <f t="shared" si="3"/>
        <v>5.1664344724158138</v>
      </c>
      <c r="AA25" s="10">
        <f t="shared" si="3"/>
        <v>0.14917175504550811</v>
      </c>
      <c r="AB25" s="10">
        <f t="shared" si="3"/>
        <v>0.10253048531248674</v>
      </c>
      <c r="AC25" s="10">
        <f t="shared" si="3"/>
        <v>9.2690277459990741E-2</v>
      </c>
      <c r="AD25" s="10">
        <f t="shared" si="3"/>
        <v>0.35031978883246789</v>
      </c>
      <c r="AE25" s="10">
        <f t="shared" si="3"/>
        <v>0.36982335692691859</v>
      </c>
      <c r="AF25" s="10">
        <f t="shared" si="3"/>
        <v>9.4291683142817634E-2</v>
      </c>
      <c r="AG25" s="10">
        <f t="shared" si="3"/>
        <v>8.856943155773811E-2</v>
      </c>
      <c r="AH25" s="10">
        <f t="shared" si="3"/>
        <v>7.7499162435894123E-2</v>
      </c>
      <c r="AI25" s="10">
        <f t="shared" si="3"/>
        <v>4.9975517356905398E-2</v>
      </c>
      <c r="AJ25" s="10">
        <f t="shared" si="3"/>
        <v>4.665103213669046E-2</v>
      </c>
      <c r="AK25" s="10">
        <f t="shared" si="3"/>
        <v>4.2893590701749855E-2</v>
      </c>
    </row>
    <row r="26" spans="1:37" s="6" customFormat="1" x14ac:dyDescent="0.2">
      <c r="A26" s="9" t="s">
        <v>20</v>
      </c>
      <c r="B26" s="9">
        <f>STDEV(B20:B24)</f>
        <v>20.174074120377721</v>
      </c>
      <c r="C26" s="9">
        <f t="shared" ref="C26:AK26" si="4">STDEV(C20:C24)</f>
        <v>8.964735143086406</v>
      </c>
      <c r="D26" s="9">
        <f t="shared" si="4"/>
        <v>34.788762587194583</v>
      </c>
      <c r="E26" s="9">
        <f t="shared" si="4"/>
        <v>11.994869489240999</v>
      </c>
      <c r="F26" s="9">
        <f t="shared" si="4"/>
        <v>4.9601513790212834</v>
      </c>
      <c r="G26" s="9">
        <f t="shared" si="4"/>
        <v>2.7127658881009049</v>
      </c>
      <c r="H26" s="9">
        <f t="shared" si="4"/>
        <v>25.682154933193008</v>
      </c>
      <c r="I26" s="9">
        <f t="shared" si="4"/>
        <v>21.478467351503532</v>
      </c>
      <c r="J26" s="9">
        <f t="shared" si="4"/>
        <v>4.2453295443882357</v>
      </c>
      <c r="K26" s="9">
        <f t="shared" si="4"/>
        <v>4.8733720087614421</v>
      </c>
      <c r="L26" s="9">
        <f t="shared" si="4"/>
        <v>6.4932621160654351</v>
      </c>
      <c r="M26" s="9">
        <f t="shared" si="4"/>
        <v>2.162483322806076</v>
      </c>
      <c r="N26" s="9">
        <f t="shared" si="4"/>
        <v>12.982626424595493</v>
      </c>
      <c r="O26" s="9">
        <f t="shared" si="4"/>
        <v>11.105498016331023</v>
      </c>
      <c r="P26" s="9">
        <f t="shared" si="4"/>
        <v>63.237456181416007</v>
      </c>
      <c r="Q26" s="9">
        <f t="shared" si="4"/>
        <v>49.331365244469289</v>
      </c>
      <c r="R26" s="9">
        <f t="shared" si="4"/>
        <v>13.985416442266871</v>
      </c>
      <c r="S26" s="9">
        <f t="shared" si="4"/>
        <v>5.4172746523740258</v>
      </c>
      <c r="T26" s="9">
        <f t="shared" si="4"/>
        <v>15.600031839233756</v>
      </c>
      <c r="U26" s="9">
        <f t="shared" si="4"/>
        <v>1.9526112354815919</v>
      </c>
      <c r="V26" s="9">
        <f t="shared" si="4"/>
        <v>0.82526735707836152</v>
      </c>
      <c r="W26" s="9">
        <f t="shared" si="4"/>
        <v>0.20121254496043178</v>
      </c>
      <c r="X26" s="9">
        <f t="shared" si="4"/>
        <v>8.9704801934840273</v>
      </c>
      <c r="Y26" s="9">
        <f t="shared" si="4"/>
        <v>0.41702870651169771</v>
      </c>
      <c r="Z26" s="9">
        <f t="shared" si="4"/>
        <v>10.271349823325597</v>
      </c>
      <c r="AA26" s="9">
        <f t="shared" si="4"/>
        <v>6.3009420532620902E-2</v>
      </c>
      <c r="AB26" s="9">
        <f t="shared" si="4"/>
        <v>4.4819424188215627E-2</v>
      </c>
      <c r="AC26" s="9">
        <f t="shared" si="4"/>
        <v>6.1586984763911425E-2</v>
      </c>
      <c r="AD26" s="9">
        <f t="shared" si="4"/>
        <v>0.10370839908152435</v>
      </c>
      <c r="AE26" s="9">
        <f t="shared" si="4"/>
        <v>0.47364319319703579</v>
      </c>
      <c r="AF26" s="9">
        <f t="shared" si="4"/>
        <v>3.7971381369809716E-2</v>
      </c>
      <c r="AG26" s="9">
        <f t="shared" si="4"/>
        <v>5.8828327160480552E-2</v>
      </c>
      <c r="AH26" s="9">
        <f t="shared" si="4"/>
        <v>3.1296192078583383E-2</v>
      </c>
      <c r="AI26" s="9">
        <f t="shared" si="4"/>
        <v>1.7072798775330768E-2</v>
      </c>
      <c r="AJ26" s="9">
        <f t="shared" si="4"/>
        <v>1.5588003670247241E-2</v>
      </c>
      <c r="AK26" s="9">
        <f t="shared" si="4"/>
        <v>6.3447582378044478E-3</v>
      </c>
    </row>
    <row r="27" spans="1:37" s="6" customFormat="1" x14ac:dyDescent="0.2">
      <c r="A27" s="9" t="s">
        <v>21</v>
      </c>
      <c r="B27" s="9">
        <f>B26/SQRT(5)</f>
        <v>9.0221202232567723</v>
      </c>
      <c r="C27" s="9">
        <f t="shared" ref="C27:AK27" si="5">C26/SQRT(5)</f>
        <v>4.0091514360445011</v>
      </c>
      <c r="D27" s="9">
        <f t="shared" si="5"/>
        <v>15.558007599613708</v>
      </c>
      <c r="E27" s="9">
        <f t="shared" si="5"/>
        <v>5.3642687118362113</v>
      </c>
      <c r="F27" s="9">
        <f t="shared" si="5"/>
        <v>2.2182471324361828</v>
      </c>
      <c r="G27" s="9">
        <f t="shared" si="5"/>
        <v>1.2131857865672422</v>
      </c>
      <c r="H27" s="9">
        <f t="shared" si="5"/>
        <v>11.485408847860226</v>
      </c>
      <c r="I27" s="9">
        <f t="shared" si="5"/>
        <v>9.605462610094353</v>
      </c>
      <c r="J27" s="9">
        <f t="shared" si="5"/>
        <v>1.8985690896280611</v>
      </c>
      <c r="K27" s="9">
        <f t="shared" si="5"/>
        <v>2.1794382182470571</v>
      </c>
      <c r="L27" s="9">
        <f t="shared" si="5"/>
        <v>2.9038750974492884</v>
      </c>
      <c r="M27" s="9">
        <f t="shared" si="5"/>
        <v>0.9670919420008014</v>
      </c>
      <c r="N27" s="9">
        <f t="shared" si="5"/>
        <v>5.8060070423761134</v>
      </c>
      <c r="O27" s="9">
        <f t="shared" si="5"/>
        <v>4.9665296977010467</v>
      </c>
      <c r="P27" s="9">
        <f t="shared" si="5"/>
        <v>28.280650149162092</v>
      </c>
      <c r="Q27" s="9">
        <f t="shared" si="5"/>
        <v>22.06165722190077</v>
      </c>
      <c r="R27" s="9">
        <f t="shared" si="5"/>
        <v>6.2544683717103968</v>
      </c>
      <c r="S27" s="9">
        <f t="shared" si="5"/>
        <v>2.4226788750989727</v>
      </c>
      <c r="T27" s="9">
        <f t="shared" si="5"/>
        <v>6.9765463287375491</v>
      </c>
      <c r="U27" s="9">
        <f t="shared" si="5"/>
        <v>0.87323429123333773</v>
      </c>
      <c r="V27" s="9">
        <f t="shared" si="5"/>
        <v>0.36907078200776172</v>
      </c>
      <c r="W27" s="9">
        <f t="shared" si="5"/>
        <v>8.9984985691451636E-2</v>
      </c>
      <c r="X27" s="9">
        <f t="shared" si="5"/>
        <v>4.0117207006891498</v>
      </c>
      <c r="Y27" s="9">
        <f t="shared" si="5"/>
        <v>0.18650090726579305</v>
      </c>
      <c r="Z27" s="9">
        <f t="shared" si="5"/>
        <v>4.5934872851272974</v>
      </c>
      <c r="AA27" s="9">
        <f t="shared" si="5"/>
        <v>2.8178669506762268E-2</v>
      </c>
      <c r="AB27" s="9">
        <f t="shared" si="5"/>
        <v>2.0043855839449693E-2</v>
      </c>
      <c r="AC27" s="9">
        <f t="shared" si="5"/>
        <v>2.7542536892269955E-2</v>
      </c>
      <c r="AD27" s="9">
        <f t="shared" si="5"/>
        <v>4.6379806036793036E-2</v>
      </c>
      <c r="AE27" s="9">
        <f t="shared" si="5"/>
        <v>0.21181967541372759</v>
      </c>
      <c r="AF27" s="9">
        <f t="shared" si="5"/>
        <v>1.6981317988492721E-2</v>
      </c>
      <c r="AG27" s="9">
        <f t="shared" si="5"/>
        <v>2.6308827706686338E-2</v>
      </c>
      <c r="AH27" s="9">
        <f t="shared" si="5"/>
        <v>1.3996082584920577E-2</v>
      </c>
      <c r="AI27" s="9">
        <f t="shared" si="5"/>
        <v>7.6351877255629516E-3</v>
      </c>
      <c r="AJ27" s="9">
        <f t="shared" si="5"/>
        <v>6.9711671680378088E-3</v>
      </c>
      <c r="AK27" s="9">
        <f t="shared" si="5"/>
        <v>2.8374621441065043E-3</v>
      </c>
    </row>
    <row r="28" spans="1:37" s="6" customFormat="1" x14ac:dyDescent="0.2">
      <c r="A28" s="7"/>
    </row>
    <row r="29" spans="1:37" s="6" customFormat="1" x14ac:dyDescent="0.2">
      <c r="A29" s="7"/>
    </row>
    <row r="30" spans="1:37" s="6" customFormat="1" x14ac:dyDescent="0.2">
      <c r="A30" s="29" t="s">
        <v>16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s="6" customFormat="1" x14ac:dyDescent="0.2">
      <c r="A31" s="28" t="s">
        <v>18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s="6" customFormat="1" x14ac:dyDescent="0.2">
      <c r="A32" s="7"/>
      <c r="B32" s="28" t="s">
        <v>32</v>
      </c>
      <c r="C32" s="28"/>
      <c r="D32" s="28"/>
      <c r="E32" s="28"/>
      <c r="F32" s="28" t="s">
        <v>1</v>
      </c>
      <c r="G32" s="28"/>
      <c r="H32" s="28"/>
      <c r="I32" s="28"/>
      <c r="J32" s="28" t="s">
        <v>2</v>
      </c>
      <c r="K32" s="28"/>
      <c r="L32" s="28"/>
      <c r="M32" s="28"/>
      <c r="N32" s="28" t="s">
        <v>3</v>
      </c>
      <c r="O32" s="28"/>
      <c r="P32" s="28"/>
      <c r="Q32" s="28"/>
      <c r="R32" s="28" t="s">
        <v>4</v>
      </c>
      <c r="S32" s="28"/>
      <c r="T32" s="28"/>
      <c r="U32" s="28"/>
      <c r="V32" s="28" t="s">
        <v>5</v>
      </c>
      <c r="W32" s="28"/>
      <c r="X32" s="28"/>
      <c r="Y32" s="28"/>
      <c r="Z32" s="28" t="s">
        <v>6</v>
      </c>
      <c r="AA32" s="28"/>
      <c r="AB32" s="28"/>
      <c r="AC32" s="28"/>
      <c r="AD32" s="28" t="s">
        <v>7</v>
      </c>
      <c r="AE32" s="28"/>
      <c r="AF32" s="28"/>
      <c r="AG32" s="28"/>
      <c r="AH32" s="28" t="s">
        <v>8</v>
      </c>
      <c r="AI32" s="28"/>
      <c r="AJ32" s="28"/>
      <c r="AK32" s="28"/>
    </row>
    <row r="33" spans="1:37" s="6" customFormat="1" x14ac:dyDescent="0.2">
      <c r="A33" s="7"/>
      <c r="B33" s="6" t="s">
        <v>9</v>
      </c>
      <c r="C33" s="6" t="s">
        <v>9</v>
      </c>
      <c r="D33" s="8" t="s">
        <v>10</v>
      </c>
      <c r="E33" s="8" t="s">
        <v>10</v>
      </c>
      <c r="F33" s="6" t="s">
        <v>9</v>
      </c>
      <c r="G33" s="6" t="s">
        <v>9</v>
      </c>
      <c r="H33" s="8" t="s">
        <v>10</v>
      </c>
      <c r="I33" s="8" t="s">
        <v>10</v>
      </c>
      <c r="J33" s="6" t="s">
        <v>9</v>
      </c>
      <c r="K33" s="6" t="s">
        <v>9</v>
      </c>
      <c r="L33" s="8" t="s">
        <v>10</v>
      </c>
      <c r="M33" s="8" t="s">
        <v>10</v>
      </c>
      <c r="N33" s="6" t="s">
        <v>9</v>
      </c>
      <c r="O33" s="6" t="s">
        <v>9</v>
      </c>
      <c r="P33" s="8" t="s">
        <v>10</v>
      </c>
      <c r="Q33" s="8" t="s">
        <v>10</v>
      </c>
      <c r="R33" s="6" t="s">
        <v>9</v>
      </c>
      <c r="S33" s="6" t="s">
        <v>9</v>
      </c>
      <c r="T33" s="8" t="s">
        <v>10</v>
      </c>
      <c r="U33" s="8" t="s">
        <v>10</v>
      </c>
      <c r="V33" s="6" t="s">
        <v>9</v>
      </c>
      <c r="W33" s="6" t="s">
        <v>9</v>
      </c>
      <c r="X33" s="8" t="s">
        <v>10</v>
      </c>
      <c r="Y33" s="8" t="s">
        <v>10</v>
      </c>
      <c r="Z33" s="6" t="s">
        <v>9</v>
      </c>
      <c r="AA33" s="6" t="s">
        <v>9</v>
      </c>
      <c r="AB33" s="8" t="s">
        <v>10</v>
      </c>
      <c r="AC33" s="8" t="s">
        <v>10</v>
      </c>
      <c r="AD33" s="6" t="s">
        <v>9</v>
      </c>
      <c r="AE33" s="6" t="s">
        <v>9</v>
      </c>
      <c r="AF33" s="8" t="s">
        <v>10</v>
      </c>
      <c r="AG33" s="8" t="s">
        <v>10</v>
      </c>
      <c r="AH33" s="6" t="s">
        <v>9</v>
      </c>
      <c r="AI33" s="6" t="s">
        <v>9</v>
      </c>
      <c r="AJ33" s="8" t="s">
        <v>10</v>
      </c>
      <c r="AK33" s="8" t="s">
        <v>10</v>
      </c>
    </row>
    <row r="34" spans="1:37" s="6" customFormat="1" x14ac:dyDescent="0.2">
      <c r="A34" s="7" t="s">
        <v>11</v>
      </c>
      <c r="B34" s="6" t="s">
        <v>12</v>
      </c>
      <c r="C34" s="6" t="s">
        <v>30</v>
      </c>
      <c r="D34" s="6" t="s">
        <v>12</v>
      </c>
      <c r="E34" s="6" t="s">
        <v>31</v>
      </c>
      <c r="F34" s="6" t="s">
        <v>12</v>
      </c>
      <c r="G34" s="6" t="s">
        <v>30</v>
      </c>
      <c r="H34" s="6" t="s">
        <v>12</v>
      </c>
      <c r="I34" s="6" t="s">
        <v>31</v>
      </c>
      <c r="J34" s="6" t="s">
        <v>12</v>
      </c>
      <c r="K34" s="6" t="s">
        <v>30</v>
      </c>
      <c r="L34" s="6" t="s">
        <v>12</v>
      </c>
      <c r="M34" s="6" t="s">
        <v>31</v>
      </c>
      <c r="N34" s="6" t="s">
        <v>12</v>
      </c>
      <c r="O34" s="6" t="s">
        <v>30</v>
      </c>
      <c r="P34" s="6" t="s">
        <v>12</v>
      </c>
      <c r="Q34" s="6" t="s">
        <v>31</v>
      </c>
      <c r="R34" s="6" t="s">
        <v>12</v>
      </c>
      <c r="S34" s="6" t="s">
        <v>30</v>
      </c>
      <c r="T34" s="6" t="s">
        <v>12</v>
      </c>
      <c r="U34" s="6" t="s">
        <v>31</v>
      </c>
      <c r="V34" s="6" t="s">
        <v>12</v>
      </c>
      <c r="W34" s="6" t="s">
        <v>30</v>
      </c>
      <c r="X34" s="6" t="s">
        <v>12</v>
      </c>
      <c r="Y34" s="6" t="s">
        <v>31</v>
      </c>
      <c r="Z34" s="6" t="s">
        <v>12</v>
      </c>
      <c r="AA34" s="6" t="s">
        <v>30</v>
      </c>
      <c r="AB34" s="6" t="s">
        <v>12</v>
      </c>
      <c r="AC34" s="6" t="s">
        <v>31</v>
      </c>
      <c r="AD34" s="6" t="s">
        <v>12</v>
      </c>
      <c r="AE34" s="6" t="s">
        <v>30</v>
      </c>
      <c r="AF34" s="6" t="s">
        <v>12</v>
      </c>
      <c r="AG34" s="6" t="s">
        <v>31</v>
      </c>
      <c r="AH34" s="6" t="s">
        <v>12</v>
      </c>
      <c r="AI34" s="6" t="s">
        <v>30</v>
      </c>
      <c r="AJ34" s="6" t="s">
        <v>12</v>
      </c>
      <c r="AK34" s="6" t="s">
        <v>31</v>
      </c>
    </row>
    <row r="35" spans="1:37" s="6" customFormat="1" x14ac:dyDescent="0.2">
      <c r="A35" s="7">
        <v>1</v>
      </c>
      <c r="B35" s="6">
        <v>0.15297763845646487</v>
      </c>
      <c r="C35" s="6">
        <v>78.935610385741953</v>
      </c>
      <c r="D35" s="6">
        <v>1.0276522861539987</v>
      </c>
      <c r="E35" s="6">
        <v>32.765725065779677</v>
      </c>
      <c r="F35" s="6">
        <v>9.3900043262104521E-2</v>
      </c>
      <c r="G35" s="6">
        <v>23.545932298352493</v>
      </c>
      <c r="H35" s="6">
        <v>0.43262104524081391</v>
      </c>
      <c r="I35" s="6">
        <v>25.531733817490657</v>
      </c>
      <c r="J35" s="6">
        <v>2.1382827072148426E-2</v>
      </c>
      <c r="K35" s="6">
        <v>3.0638080580988785E-3</v>
      </c>
      <c r="L35" s="6">
        <v>6.1169778937738024E-3</v>
      </c>
      <c r="M35" s="6">
        <v>9.18078595187268E-3</v>
      </c>
      <c r="N35" s="6">
        <v>8.3104958587722572E-2</v>
      </c>
      <c r="O35" s="6">
        <v>2.8615471710004026</v>
      </c>
      <c r="P35" s="6">
        <v>3.446601754766488E-2</v>
      </c>
      <c r="Q35" s="6">
        <v>2.6083921111740085</v>
      </c>
      <c r="R35" s="6">
        <v>3.4020458391656365E-3</v>
      </c>
      <c r="S35" s="6">
        <v>1.7752223926289612E-2</v>
      </c>
      <c r="T35" s="6">
        <v>7.7428324519244569E-3</v>
      </c>
      <c r="U35" s="6">
        <v>5.2740048854712396E-2</v>
      </c>
      <c r="V35" s="6">
        <v>8.6916540655287335E-3</v>
      </c>
      <c r="W35" s="6">
        <v>5.7998012622447908</v>
      </c>
      <c r="X35" s="6">
        <v>0.32187442205810868</v>
      </c>
      <c r="Y35" s="6">
        <v>11.761145902038521</v>
      </c>
      <c r="Z35" s="6">
        <v>2.8454318772269272E-2</v>
      </c>
      <c r="AA35" s="6">
        <v>26.196869098570644</v>
      </c>
      <c r="AB35" s="6">
        <v>8.6401806488970081E-3</v>
      </c>
      <c r="AC35" s="6">
        <v>17.663582250572109</v>
      </c>
      <c r="AD35" s="6">
        <v>1.4890150185819326</v>
      </c>
      <c r="AE35" s="6">
        <v>2.9054604628723366E-2</v>
      </c>
      <c r="AF35" s="6">
        <v>4.7821580328535548E-2</v>
      </c>
      <c r="AG35" s="6">
        <v>25.008594843718985</v>
      </c>
      <c r="AH35" s="6">
        <v>6.5115157361630288E-3</v>
      </c>
      <c r="AI35" s="6">
        <v>1.9511937778849631E-2</v>
      </c>
      <c r="AJ35" s="6">
        <v>6.5115157361630288E-3</v>
      </c>
      <c r="AK35" s="6">
        <v>6.5115157361630288E-3</v>
      </c>
    </row>
    <row r="36" spans="1:37" s="6" customFormat="1" x14ac:dyDescent="0.2">
      <c r="A36" s="7">
        <v>2</v>
      </c>
      <c r="B36" s="6">
        <v>0.165317976468252</v>
      </c>
      <c r="C36" s="6">
        <v>36.808249586882361</v>
      </c>
      <c r="D36" s="6">
        <v>1.0148864192452536</v>
      </c>
      <c r="E36" s="6">
        <v>45.318827526045915</v>
      </c>
      <c r="F36" s="6">
        <v>0.16737469947021652</v>
      </c>
      <c r="G36" s="6">
        <v>27.517535336628818</v>
      </c>
      <c r="H36" s="6">
        <v>0.72198069517237462</v>
      </c>
      <c r="I36" s="6">
        <v>28.084907199239723</v>
      </c>
      <c r="J36" s="6">
        <v>6.1169778937738024E-3</v>
      </c>
      <c r="K36" s="6">
        <v>3.0638080580988785E-3</v>
      </c>
      <c r="L36" s="6">
        <v>1.5319040290494393E-2</v>
      </c>
      <c r="M36" s="6">
        <v>3.0638080580988785E-3</v>
      </c>
      <c r="N36" s="6">
        <v>7.5273697580280713E-2</v>
      </c>
      <c r="O36" s="6">
        <v>1.8278732687206942</v>
      </c>
      <c r="P36" s="6">
        <v>2.0211541930583624E-2</v>
      </c>
      <c r="Q36" s="6">
        <v>4.6368391092545664</v>
      </c>
      <c r="R36" s="6">
        <v>6.9969978701219619E-3</v>
      </c>
      <c r="S36" s="6">
        <v>2.0629912065536438E-2</v>
      </c>
      <c r="T36" s="6">
        <v>6.7429574910200223E-3</v>
      </c>
      <c r="U36" s="6">
        <v>7.519876377880394E-2</v>
      </c>
      <c r="V36" s="6">
        <v>7.8559180976894329E-3</v>
      </c>
      <c r="W36" s="6">
        <v>14.467982496578037</v>
      </c>
      <c r="X36" s="6">
        <v>1.634030964319402E-2</v>
      </c>
      <c r="Y36" s="6">
        <v>0.8601116002346143</v>
      </c>
      <c r="Z36" s="6">
        <v>1.9868381303365986E-2</v>
      </c>
      <c r="AA36" s="6">
        <v>21.142116483510883</v>
      </c>
      <c r="AB36" s="6">
        <v>9.4737416762488511E-3</v>
      </c>
      <c r="AC36" s="6">
        <v>19.108378792595193</v>
      </c>
      <c r="AD36" s="6">
        <v>3.2018728138312835</v>
      </c>
      <c r="AE36" s="6">
        <v>26.267215861615902</v>
      </c>
      <c r="AF36" s="6">
        <v>4.9161968203928492E-2</v>
      </c>
      <c r="AG36" s="6">
        <v>15.982906285989243</v>
      </c>
      <c r="AH36" s="6">
        <v>1.3023031472326058E-2</v>
      </c>
      <c r="AI36" s="6">
        <v>1.3000422042686605E-2</v>
      </c>
      <c r="AJ36" s="6">
        <v>6.5115157361630288E-3</v>
      </c>
      <c r="AK36" s="6">
        <v>1.3000422042686605E-2</v>
      </c>
    </row>
    <row r="37" spans="1:37" s="6" customFormat="1" x14ac:dyDescent="0.2">
      <c r="A37" s="7">
        <v>3</v>
      </c>
      <c r="B37" s="6">
        <v>0.20191346160665527</v>
      </c>
      <c r="C37" s="6">
        <v>48.510294253232246</v>
      </c>
      <c r="D37" s="6">
        <v>2.4255147126616126</v>
      </c>
      <c r="E37" s="6">
        <v>43.829476386692292</v>
      </c>
      <c r="F37" s="6">
        <v>0.14326139530925314</v>
      </c>
      <c r="G37" s="6">
        <v>18.15589960354891</v>
      </c>
      <c r="H37" s="6">
        <v>0.55035070673257636</v>
      </c>
      <c r="I37" s="6">
        <v>34.751526584917841</v>
      </c>
      <c r="J37" s="6">
        <v>9.18078595187268E-3</v>
      </c>
      <c r="K37" s="6">
        <v>6.1276161161977569E-3</v>
      </c>
      <c r="L37" s="6">
        <v>3.0638080580988786E-2</v>
      </c>
      <c r="M37" s="6">
        <v>9.18078595187268E-3</v>
      </c>
      <c r="N37" s="6">
        <v>0.17803969794323171</v>
      </c>
      <c r="O37" s="6">
        <v>1.3662538216075983</v>
      </c>
      <c r="P37" s="6">
        <v>0.6405212454213407</v>
      </c>
      <c r="Q37" s="6">
        <v>3.4183761805504567</v>
      </c>
      <c r="R37" s="6">
        <v>6.8712590077624758E-3</v>
      </c>
      <c r="S37" s="6">
        <v>3.6622698178644705E-2</v>
      </c>
      <c r="T37" s="6">
        <v>9.4342685360570434E-3</v>
      </c>
      <c r="U37" s="6">
        <v>8.4785361147956109E-2</v>
      </c>
      <c r="V37" s="6">
        <v>8.8806030669532719E-3</v>
      </c>
      <c r="W37" s="6">
        <v>15.342198325702999</v>
      </c>
      <c r="X37" s="6">
        <v>5.0079251138615458E-2</v>
      </c>
      <c r="Y37" s="6">
        <v>10.321339202815372</v>
      </c>
      <c r="Z37" s="6">
        <v>3.296852063113056</v>
      </c>
      <c r="AA37" s="6">
        <v>20.998986752978837</v>
      </c>
      <c r="AB37" s="6">
        <v>2.5366897090505574</v>
      </c>
      <c r="AC37" s="6">
        <v>15.184055741030312</v>
      </c>
      <c r="AD37" s="6">
        <v>6.7544269358440889</v>
      </c>
      <c r="AE37" s="6">
        <v>2.6867775957897022</v>
      </c>
      <c r="AF37" s="6">
        <v>1.1923751928775555E-2</v>
      </c>
      <c r="AG37" s="6">
        <v>27.732955531241984</v>
      </c>
      <c r="AH37" s="6">
        <v>6.5115157361630288E-3</v>
      </c>
      <c r="AI37" s="6">
        <v>6.5115157361630288E-3</v>
      </c>
      <c r="AJ37" s="6">
        <v>6.4889063065235748E-3</v>
      </c>
      <c r="AK37" s="6">
        <v>1.3023031472326058E-2</v>
      </c>
    </row>
    <row r="38" spans="1:37" s="6" customFormat="1" x14ac:dyDescent="0.2">
      <c r="A38" s="7">
        <v>4</v>
      </c>
      <c r="B38" s="6">
        <v>0.1346798958872632</v>
      </c>
      <c r="C38" s="6">
        <v>35.106133999049653</v>
      </c>
      <c r="D38" s="6">
        <v>0.58722987780228508</v>
      </c>
      <c r="E38" s="6">
        <v>33.616782859696031</v>
      </c>
      <c r="F38" s="6">
        <v>0.14326139530925314</v>
      </c>
      <c r="G38" s="6">
        <v>32.340196168821493</v>
      </c>
      <c r="H38" s="6">
        <v>0.31347295409252418</v>
      </c>
      <c r="I38" s="6">
        <v>18.439585534854366</v>
      </c>
      <c r="J38" s="6">
        <v>3.0638080580988785E-3</v>
      </c>
      <c r="K38" s="6">
        <v>6.1169778937738024E-3</v>
      </c>
      <c r="L38" s="6">
        <v>5.2020907653137202E-2</v>
      </c>
      <c r="M38" s="6">
        <v>5.8084694434791237E-2</v>
      </c>
      <c r="N38" s="6">
        <v>0.10746585068947302</v>
      </c>
      <c r="O38" s="6">
        <v>3.3913988556709898</v>
      </c>
      <c r="P38" s="6">
        <v>5.2681476100969349E-2</v>
      </c>
      <c r="Q38" s="6">
        <v>2.6324851003385761</v>
      </c>
      <c r="R38" s="6">
        <v>1.0323776602565943E-2</v>
      </c>
      <c r="S38" s="6">
        <v>4.0083521200472566E-2</v>
      </c>
      <c r="T38" s="6">
        <v>1.5178358359354379E-2</v>
      </c>
      <c r="U38" s="6">
        <v>8.196889439733672E-2</v>
      </c>
      <c r="V38" s="6">
        <v>2.4453727278529937E-2</v>
      </c>
      <c r="W38" s="6">
        <v>16.126928486168616</v>
      </c>
      <c r="X38" s="6">
        <v>2.4981730481286202E-2</v>
      </c>
      <c r="Y38" s="6">
        <v>12.847699388929591</v>
      </c>
      <c r="Z38" s="6">
        <v>0.81994385306349926</v>
      </c>
      <c r="AA38" s="6">
        <v>16.905288172872584</v>
      </c>
      <c r="AB38" s="6">
        <v>1.9762467955007846E-2</v>
      </c>
      <c r="AC38" s="6">
        <v>20.159126190171524</v>
      </c>
      <c r="AD38" s="6">
        <v>3.5847023999381697</v>
      </c>
      <c r="AE38" s="6">
        <v>20.946312744864816</v>
      </c>
      <c r="AF38" s="6">
        <v>8.0085494652241296E-2</v>
      </c>
      <c r="AG38" s="6">
        <v>17.359203525937463</v>
      </c>
      <c r="AH38" s="6">
        <v>6.5115157361630288E-3</v>
      </c>
      <c r="AI38" s="6">
        <v>1.3023031472326058E-2</v>
      </c>
      <c r="AJ38" s="6">
        <v>6.5115157361630288E-3</v>
      </c>
      <c r="AK38" s="6">
        <v>3.9114313276257084E-2</v>
      </c>
    </row>
    <row r="39" spans="1:37" s="6" customFormat="1" x14ac:dyDescent="0.2">
      <c r="A39" s="7">
        <v>5</v>
      </c>
      <c r="B39" s="6">
        <v>0.29999787235551517</v>
      </c>
      <c r="C39" s="6">
        <v>20.084963936425982</v>
      </c>
      <c r="D39" s="6">
        <v>0.59999574471103034</v>
      </c>
      <c r="E39" s="6">
        <v>34.467840653612384</v>
      </c>
      <c r="F39" s="6">
        <v>0.1914880036311799</v>
      </c>
      <c r="G39" s="6">
        <v>30.921766512294237</v>
      </c>
      <c r="H39" s="6">
        <v>0.78722845937262842</v>
      </c>
      <c r="I39" s="6">
        <v>25.389890851837926</v>
      </c>
      <c r="J39" s="6">
        <v>1.5319040290494393E-2</v>
      </c>
      <c r="K39" s="6">
        <v>1.8404124793441182E-2</v>
      </c>
      <c r="L39" s="6">
        <v>1.5319040290494393E-2</v>
      </c>
      <c r="M39" s="6">
        <v>1.5319040290494393E-2</v>
      </c>
      <c r="N39" s="6">
        <v>0.10711452516477285</v>
      </c>
      <c r="O39" s="6">
        <v>1.8156644491528053</v>
      </c>
      <c r="P39" s="6">
        <v>0.38592623240618368</v>
      </c>
      <c r="Q39" s="6">
        <v>3.5606621383733552</v>
      </c>
      <c r="R39" s="6">
        <v>0</v>
      </c>
      <c r="S39" s="6">
        <v>2.9755296121030665E-2</v>
      </c>
      <c r="T39" s="6">
        <v>6.1429393737387067E-3</v>
      </c>
      <c r="U39" s="6">
        <v>6.4413322983238874E-2</v>
      </c>
      <c r="V39" s="6">
        <v>2.4981730481286202E-2</v>
      </c>
      <c r="W39" s="6">
        <v>10.854070415165111</v>
      </c>
      <c r="X39" s="6">
        <v>1.7353128776663271E-2</v>
      </c>
      <c r="Y39" s="6">
        <v>9.8455705570715608</v>
      </c>
      <c r="Z39" s="6">
        <v>1.8079716371206118</v>
      </c>
      <c r="AA39" s="6">
        <v>4.0661408121590217</v>
      </c>
      <c r="AB39" s="6">
        <v>1.7292950782571848</v>
      </c>
      <c r="AC39" s="6">
        <v>20.908836656267805</v>
      </c>
      <c r="AD39" s="6">
        <v>2.1688526858214963</v>
      </c>
      <c r="AE39" s="6">
        <v>3.8886981540204715E-2</v>
      </c>
      <c r="AF39" s="6">
        <v>0.35722551645108153</v>
      </c>
      <c r="AG39" s="6">
        <v>26.064544957505969</v>
      </c>
      <c r="AH39" s="6">
        <v>6.5115157361630288E-3</v>
      </c>
      <c r="AI39" s="6">
        <v>1.3023031472326058E-2</v>
      </c>
      <c r="AJ39" s="6">
        <v>6.5115157361630288E-3</v>
      </c>
      <c r="AK39" s="6">
        <v>1.9511937778849631E-2</v>
      </c>
    </row>
    <row r="40" spans="1:37" s="6" customFormat="1" x14ac:dyDescent="0.2">
      <c r="A40" s="9" t="s">
        <v>19</v>
      </c>
      <c r="B40" s="10">
        <f>AVERAGE(B35:B39)</f>
        <v>0.19097736895483011</v>
      </c>
      <c r="C40" s="10">
        <f t="shared" ref="C40:AK40" si="6">AVERAGE(C35:C39)</f>
        <v>43.889050432266444</v>
      </c>
      <c r="D40" s="10">
        <f t="shared" si="6"/>
        <v>1.1310558081148361</v>
      </c>
      <c r="E40" s="10">
        <f t="shared" si="6"/>
        <v>37.99973049836526</v>
      </c>
      <c r="F40" s="10">
        <f t="shared" si="6"/>
        <v>0.14785710739640145</v>
      </c>
      <c r="G40" s="10">
        <f t="shared" si="6"/>
        <v>26.496265983929192</v>
      </c>
      <c r="H40" s="10">
        <f t="shared" si="6"/>
        <v>0.56113077212218343</v>
      </c>
      <c r="I40" s="10">
        <f t="shared" si="6"/>
        <v>26.4395287976681</v>
      </c>
      <c r="J40" s="10">
        <f t="shared" si="6"/>
        <v>1.1012687853277636E-2</v>
      </c>
      <c r="K40" s="10">
        <f t="shared" si="6"/>
        <v>7.3552669839221001E-3</v>
      </c>
      <c r="L40" s="10">
        <f t="shared" si="6"/>
        <v>2.3882809341777715E-2</v>
      </c>
      <c r="M40" s="10">
        <f t="shared" si="6"/>
        <v>1.8965822937425974E-2</v>
      </c>
      <c r="N40" s="10">
        <f t="shared" si="6"/>
        <v>0.11019974599309616</v>
      </c>
      <c r="O40" s="10">
        <f t="shared" si="6"/>
        <v>2.2525475132304984</v>
      </c>
      <c r="P40" s="10">
        <f t="shared" si="6"/>
        <v>0.22676130268134842</v>
      </c>
      <c r="Q40" s="10">
        <f t="shared" si="6"/>
        <v>3.3713509279381926</v>
      </c>
      <c r="R40" s="10">
        <f t="shared" si="6"/>
        <v>5.5188158639232028E-3</v>
      </c>
      <c r="S40" s="10">
        <f t="shared" si="6"/>
        <v>2.8968730298394797E-2</v>
      </c>
      <c r="T40" s="10">
        <f t="shared" si="6"/>
        <v>9.0482712424189201E-3</v>
      </c>
      <c r="U40" s="10">
        <f t="shared" si="6"/>
        <v>7.1821278232409608E-2</v>
      </c>
      <c r="V40" s="10">
        <f t="shared" si="6"/>
        <v>1.4972726597997515E-2</v>
      </c>
      <c r="W40" s="10">
        <f t="shared" si="6"/>
        <v>12.51819619717191</v>
      </c>
      <c r="X40" s="10">
        <f t="shared" si="6"/>
        <v>8.612576841957352E-2</v>
      </c>
      <c r="Y40" s="10">
        <f t="shared" si="6"/>
        <v>9.1271733302179321</v>
      </c>
      <c r="Z40" s="10">
        <f t="shared" si="6"/>
        <v>1.1946180506745603</v>
      </c>
      <c r="AA40" s="10">
        <f t="shared" si="6"/>
        <v>17.861880264018392</v>
      </c>
      <c r="AB40" s="10">
        <f t="shared" si="6"/>
        <v>0.8607722355175792</v>
      </c>
      <c r="AC40" s="10">
        <f t="shared" si="6"/>
        <v>18.604795926127387</v>
      </c>
      <c r="AD40" s="10">
        <f t="shared" si="6"/>
        <v>3.4397739708033939</v>
      </c>
      <c r="AE40" s="10">
        <f t="shared" si="6"/>
        <v>9.9936495576878688</v>
      </c>
      <c r="AF40" s="10">
        <f t="shared" si="6"/>
        <v>0.10924366231291249</v>
      </c>
      <c r="AG40" s="10">
        <f t="shared" si="6"/>
        <v>22.429641028878727</v>
      </c>
      <c r="AH40" s="10">
        <f t="shared" si="6"/>
        <v>7.8138188833956346E-3</v>
      </c>
      <c r="AI40" s="10">
        <f t="shared" si="6"/>
        <v>1.3013987700470275E-2</v>
      </c>
      <c r="AJ40" s="10">
        <f t="shared" si="6"/>
        <v>6.5069938502351375E-3</v>
      </c>
      <c r="AK40" s="10">
        <f t="shared" si="6"/>
        <v>1.8232244061256481E-2</v>
      </c>
    </row>
    <row r="41" spans="1:37" s="6" customFormat="1" x14ac:dyDescent="0.2">
      <c r="A41" s="9" t="s">
        <v>20</v>
      </c>
      <c r="B41" s="9">
        <f>STDEV(B35:B39)</f>
        <v>6.5720730555035245E-2</v>
      </c>
      <c r="C41" s="9">
        <f t="shared" ref="C41:AK41" si="7">STDEV(C35:C39)</f>
        <v>22.04273777580547</v>
      </c>
      <c r="D41" s="9">
        <f t="shared" si="7"/>
        <v>0.75458314721564024</v>
      </c>
      <c r="E41" s="9">
        <f t="shared" si="7"/>
        <v>6.0546347365095148</v>
      </c>
      <c r="F41" s="9">
        <f t="shared" si="7"/>
        <v>3.6187696167960123E-2</v>
      </c>
      <c r="G41" s="9">
        <f t="shared" si="7"/>
        <v>5.7672728875622798</v>
      </c>
      <c r="H41" s="9">
        <f t="shared" si="7"/>
        <v>0.19682366249348235</v>
      </c>
      <c r="I41" s="9">
        <f t="shared" si="7"/>
        <v>5.8677402177329849</v>
      </c>
      <c r="J41" s="9">
        <f t="shared" si="7"/>
        <v>7.358549267933898E-3</v>
      </c>
      <c r="K41" s="9">
        <f t="shared" si="7"/>
        <v>6.362998209233423E-3</v>
      </c>
      <c r="L41" s="9">
        <f t="shared" si="7"/>
        <v>1.8025588158652159E-2</v>
      </c>
      <c r="M41" s="9">
        <f t="shared" si="7"/>
        <v>2.2293233871182584E-2</v>
      </c>
      <c r="N41" s="9">
        <f t="shared" si="7"/>
        <v>4.053766216114383E-2</v>
      </c>
      <c r="O41" s="9">
        <f t="shared" si="7"/>
        <v>0.84032649856778896</v>
      </c>
      <c r="P41" s="9">
        <f t="shared" si="7"/>
        <v>0.27680084512317304</v>
      </c>
      <c r="Q41" s="9">
        <f t="shared" si="7"/>
        <v>0.83179614586504635</v>
      </c>
      <c r="R41" s="9">
        <f t="shared" si="7"/>
        <v>3.9382678958607047E-3</v>
      </c>
      <c r="S41" s="9">
        <f t="shared" si="7"/>
        <v>9.7222218604889245E-3</v>
      </c>
      <c r="T41" s="9">
        <f t="shared" si="7"/>
        <v>3.6464557164183251E-3</v>
      </c>
      <c r="U41" s="9">
        <f t="shared" si="7"/>
        <v>1.3242168287576258E-2</v>
      </c>
      <c r="V41" s="9">
        <f t="shared" si="7"/>
        <v>8.9062385037910145E-3</v>
      </c>
      <c r="W41" s="9">
        <f t="shared" si="7"/>
        <v>4.2633832952521873</v>
      </c>
      <c r="X41" s="9">
        <f t="shared" si="7"/>
        <v>0.13249062107933385</v>
      </c>
      <c r="Y41" s="9">
        <f t="shared" si="7"/>
        <v>4.7714400870397062</v>
      </c>
      <c r="Z41" s="9">
        <f t="shared" si="7"/>
        <v>1.3852748693586945</v>
      </c>
      <c r="AA41" s="9">
        <f t="shared" si="7"/>
        <v>8.3861630246390231</v>
      </c>
      <c r="AB41" s="9">
        <f t="shared" si="7"/>
        <v>1.1959480444547472</v>
      </c>
      <c r="AC41" s="9">
        <f t="shared" si="7"/>
        <v>2.2674594018559433</v>
      </c>
      <c r="AD41" s="9">
        <f t="shared" si="7"/>
        <v>2.0301001755458663</v>
      </c>
      <c r="AE41" s="9">
        <f t="shared" si="7"/>
        <v>12.615175578778706</v>
      </c>
      <c r="AF41" s="9">
        <f t="shared" si="7"/>
        <v>0.14071144747550696</v>
      </c>
      <c r="AG41" s="9">
        <f t="shared" si="7"/>
        <v>5.3679232338218359</v>
      </c>
      <c r="AH41" s="9">
        <f t="shared" si="7"/>
        <v>2.9120383645240226E-3</v>
      </c>
      <c r="AI41" s="9">
        <f t="shared" si="7"/>
        <v>4.5963530237135286E-3</v>
      </c>
      <c r="AJ41" s="9">
        <f t="shared" si="7"/>
        <v>1.0111244321263562E-5</v>
      </c>
      <c r="AK41" s="9">
        <f t="shared" si="7"/>
        <v>1.2545733942382916E-2</v>
      </c>
    </row>
    <row r="42" spans="1:37" s="6" customFormat="1" x14ac:dyDescent="0.2">
      <c r="A42" s="9" t="s">
        <v>21</v>
      </c>
      <c r="B42" s="9">
        <f>B41/SQRT(5)</f>
        <v>2.9391204210401256E-2</v>
      </c>
      <c r="C42" s="9">
        <f t="shared" ref="C42:AK42" si="8">C41/SQRT(5)</f>
        <v>9.8578120153807092</v>
      </c>
      <c r="D42" s="9">
        <f t="shared" si="8"/>
        <v>0.33745984236998056</v>
      </c>
      <c r="E42" s="9">
        <f t="shared" si="8"/>
        <v>2.7077149699533605</v>
      </c>
      <c r="F42" s="9">
        <f t="shared" si="8"/>
        <v>1.6183629716133494E-2</v>
      </c>
      <c r="G42" s="9">
        <f t="shared" si="8"/>
        <v>2.5792028442761517</v>
      </c>
      <c r="H42" s="9">
        <f t="shared" si="8"/>
        <v>8.8022217783180451E-2</v>
      </c>
      <c r="I42" s="9">
        <f t="shared" si="8"/>
        <v>2.6241332002320741</v>
      </c>
      <c r="J42" s="9">
        <f t="shared" si="8"/>
        <v>3.2908432757763019E-3</v>
      </c>
      <c r="K42" s="9">
        <f t="shared" si="8"/>
        <v>2.8456193073110726E-3</v>
      </c>
      <c r="L42" s="9">
        <f t="shared" si="8"/>
        <v>8.0612880914322973E-3</v>
      </c>
      <c r="M42" s="9">
        <f t="shared" si="8"/>
        <v>9.9698372748530089E-3</v>
      </c>
      <c r="N42" s="9">
        <f t="shared" si="8"/>
        <v>1.8128993648247726E-2</v>
      </c>
      <c r="O42" s="9">
        <f t="shared" si="8"/>
        <v>0.37580543481839113</v>
      </c>
      <c r="P42" s="9">
        <f t="shared" si="8"/>
        <v>0.12378910118496121</v>
      </c>
      <c r="Q42" s="9">
        <f t="shared" si="8"/>
        <v>0.37199054511531482</v>
      </c>
      <c r="R42" s="9">
        <f t="shared" si="8"/>
        <v>1.7612469457499195E-3</v>
      </c>
      <c r="S42" s="9">
        <f t="shared" si="8"/>
        <v>4.3479097944775424E-3</v>
      </c>
      <c r="T42" s="9">
        <f t="shared" si="8"/>
        <v>1.630744571770814E-3</v>
      </c>
      <c r="U42" s="9">
        <f t="shared" si="8"/>
        <v>5.922077692102499E-3</v>
      </c>
      <c r="V42" s="9">
        <f t="shared" si="8"/>
        <v>3.9829909436605452E-3</v>
      </c>
      <c r="W42" s="9">
        <f t="shared" si="8"/>
        <v>1.9066429724641893</v>
      </c>
      <c r="X42" s="9">
        <f t="shared" si="8"/>
        <v>5.9251607022911407E-2</v>
      </c>
      <c r="Y42" s="9">
        <f t="shared" si="8"/>
        <v>2.133852877037659</v>
      </c>
      <c r="Z42" s="9">
        <f t="shared" si="8"/>
        <v>0.6195137550816362</v>
      </c>
      <c r="AA42" s="9">
        <f t="shared" si="8"/>
        <v>3.7504061186976196</v>
      </c>
      <c r="AB42" s="9">
        <f t="shared" si="8"/>
        <v>0.53484422499175099</v>
      </c>
      <c r="AC42" s="9">
        <f t="shared" si="8"/>
        <v>1.0140386717541803</v>
      </c>
      <c r="AD42" s="9">
        <f t="shared" si="8"/>
        <v>0.90788839873096261</v>
      </c>
      <c r="AE42" s="9">
        <f t="shared" si="8"/>
        <v>5.6416780284488874</v>
      </c>
      <c r="AF42" s="9">
        <f t="shared" si="8"/>
        <v>6.2928072353524947E-2</v>
      </c>
      <c r="AG42" s="9">
        <f t="shared" si="8"/>
        <v>2.4006082497652246</v>
      </c>
      <c r="AH42" s="9">
        <f t="shared" si="8"/>
        <v>1.3023031472326053E-3</v>
      </c>
      <c r="AI42" s="9">
        <f t="shared" si="8"/>
        <v>2.0555515619220303E-3</v>
      </c>
      <c r="AJ42" s="9">
        <f t="shared" si="8"/>
        <v>4.5218859278908095E-6</v>
      </c>
      <c r="AK42" s="9">
        <f t="shared" si="8"/>
        <v>5.6106227845589256E-3</v>
      </c>
    </row>
    <row r="43" spans="1:37" s="6" customForma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</row>
    <row r="44" spans="1:37" s="6" customForma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</row>
    <row r="45" spans="1:37" s="6" customFormat="1" ht="15" customHeight="1" x14ac:dyDescent="0.2">
      <c r="A45" s="30" t="s">
        <v>22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37" s="6" customFormat="1" ht="15" customHeight="1" x14ac:dyDescent="0.2">
      <c r="A46" s="7"/>
      <c r="B46" s="31" t="s">
        <v>14</v>
      </c>
      <c r="C46" s="31"/>
      <c r="D46" s="31"/>
      <c r="E46" s="31"/>
      <c r="F46" s="31"/>
      <c r="G46" s="31"/>
      <c r="I46" s="32" t="s">
        <v>17</v>
      </c>
      <c r="J46" s="32"/>
      <c r="K46" s="32"/>
      <c r="L46" s="32"/>
      <c r="M46" s="32"/>
      <c r="N46" s="32"/>
      <c r="P46" s="32" t="s">
        <v>18</v>
      </c>
      <c r="Q46" s="32"/>
      <c r="R46" s="32"/>
      <c r="S46" s="32"/>
      <c r="T46" s="32"/>
      <c r="U46" s="32"/>
    </row>
    <row r="47" spans="1:37" s="6" customFormat="1" ht="15" customHeight="1" x14ac:dyDescent="0.2">
      <c r="A47" s="33" t="s">
        <v>32</v>
      </c>
      <c r="B47" s="11"/>
      <c r="C47" s="12" t="s">
        <v>23</v>
      </c>
      <c r="D47" s="12" t="s">
        <v>24</v>
      </c>
      <c r="E47" s="12" t="s">
        <v>25</v>
      </c>
      <c r="F47" s="12" t="s">
        <v>26</v>
      </c>
      <c r="G47" s="12" t="s">
        <v>27</v>
      </c>
      <c r="H47" s="34" t="s">
        <v>32</v>
      </c>
      <c r="I47" s="11"/>
      <c r="J47" s="12" t="s">
        <v>23</v>
      </c>
      <c r="K47" s="12" t="s">
        <v>24</v>
      </c>
      <c r="L47" s="12" t="s">
        <v>25</v>
      </c>
      <c r="M47" s="12" t="s">
        <v>26</v>
      </c>
      <c r="N47" s="12" t="s">
        <v>27</v>
      </c>
      <c r="O47" s="33" t="s">
        <v>0</v>
      </c>
      <c r="P47" s="11"/>
      <c r="Q47" s="12" t="s">
        <v>23</v>
      </c>
      <c r="R47" s="12" t="s">
        <v>24</v>
      </c>
      <c r="S47" s="12" t="s">
        <v>25</v>
      </c>
      <c r="T47" s="12" t="s">
        <v>26</v>
      </c>
      <c r="U47" s="12" t="s">
        <v>27</v>
      </c>
    </row>
    <row r="48" spans="1:37" s="6" customFormat="1" ht="15" customHeight="1" x14ac:dyDescent="0.2">
      <c r="A48" s="33"/>
      <c r="B48" s="35" t="s">
        <v>28</v>
      </c>
      <c r="C48" s="36">
        <v>42334.48721924131</v>
      </c>
      <c r="D48" s="37">
        <v>3</v>
      </c>
      <c r="E48" s="36">
        <v>14111.495739747103</v>
      </c>
      <c r="F48" s="36">
        <v>17.095312828659964</v>
      </c>
      <c r="G48" s="36">
        <v>1.247219424770051E-4</v>
      </c>
      <c r="H48" s="34"/>
      <c r="I48" s="35" t="s">
        <v>28</v>
      </c>
      <c r="J48" s="36">
        <v>49173.694300251358</v>
      </c>
      <c r="K48" s="37">
        <v>3</v>
      </c>
      <c r="L48" s="36">
        <v>16391.231433417121</v>
      </c>
      <c r="M48" s="36">
        <v>23.337785335103927</v>
      </c>
      <c r="N48" s="36">
        <v>4.3722650502788531E-6</v>
      </c>
      <c r="O48" s="33"/>
      <c r="P48" s="35" t="s">
        <v>28</v>
      </c>
      <c r="Q48" s="36">
        <v>2884.478318818667</v>
      </c>
      <c r="R48" s="37">
        <v>3</v>
      </c>
      <c r="S48" s="36">
        <v>961.49277293955572</v>
      </c>
      <c r="T48" s="36">
        <v>20.907262156816909</v>
      </c>
      <c r="U48" s="36">
        <v>8.7992638810787109E-6</v>
      </c>
    </row>
    <row r="49" spans="1:21" s="6" customFormat="1" ht="15" customHeight="1" x14ac:dyDescent="0.2">
      <c r="A49" s="33"/>
      <c r="B49" s="35" t="s">
        <v>33</v>
      </c>
      <c r="C49" s="36">
        <v>9905.5191662286179</v>
      </c>
      <c r="D49" s="37">
        <v>12</v>
      </c>
      <c r="E49" s="36">
        <v>825.45993051905145</v>
      </c>
      <c r="F49" s="38"/>
      <c r="G49" s="38"/>
      <c r="H49" s="34"/>
      <c r="I49" s="35" t="s">
        <v>33</v>
      </c>
      <c r="J49" s="36">
        <v>11237.55742753326</v>
      </c>
      <c r="K49" s="37">
        <v>16</v>
      </c>
      <c r="L49" s="36">
        <v>702.34733922082876</v>
      </c>
      <c r="M49" s="38"/>
      <c r="N49" s="38"/>
      <c r="O49" s="33"/>
      <c r="P49" s="35" t="s">
        <v>33</v>
      </c>
      <c r="Q49" s="36">
        <v>735.81534739673725</v>
      </c>
      <c r="R49" s="37">
        <v>16</v>
      </c>
      <c r="S49" s="36">
        <v>45.988459212296078</v>
      </c>
      <c r="T49" s="38"/>
      <c r="U49" s="38"/>
    </row>
    <row r="50" spans="1:21" s="6" customFormat="1" ht="15" customHeight="1" x14ac:dyDescent="0.2">
      <c r="A50" s="33"/>
      <c r="B50" s="13" t="s">
        <v>29</v>
      </c>
      <c r="C50" s="14">
        <v>52240.006385469926</v>
      </c>
      <c r="D50" s="15">
        <v>15</v>
      </c>
      <c r="E50" s="1"/>
      <c r="F50" s="1"/>
      <c r="G50" s="1"/>
      <c r="H50" s="34"/>
      <c r="I50" s="13" t="s">
        <v>29</v>
      </c>
      <c r="J50" s="14">
        <v>60411.25172778462</v>
      </c>
      <c r="K50" s="15">
        <v>19</v>
      </c>
      <c r="L50" s="1"/>
      <c r="M50" s="1"/>
      <c r="N50" s="1"/>
      <c r="O50" s="33"/>
      <c r="P50" s="13" t="s">
        <v>29</v>
      </c>
      <c r="Q50" s="14">
        <v>3620.2936662154043</v>
      </c>
      <c r="R50" s="15">
        <v>19</v>
      </c>
      <c r="S50" s="1"/>
      <c r="T50" s="1"/>
      <c r="U50" s="1"/>
    </row>
    <row r="51" spans="1:21" s="6" customFormat="1" ht="15" customHeight="1" x14ac:dyDescent="0.2">
      <c r="A51" s="33" t="s">
        <v>1</v>
      </c>
      <c r="B51" s="11"/>
      <c r="C51" s="12" t="s">
        <v>23</v>
      </c>
      <c r="D51" s="12" t="s">
        <v>24</v>
      </c>
      <c r="E51" s="12" t="s">
        <v>25</v>
      </c>
      <c r="F51" s="12" t="s">
        <v>26</v>
      </c>
      <c r="G51" s="12" t="s">
        <v>27</v>
      </c>
      <c r="H51" s="34" t="s">
        <v>1</v>
      </c>
      <c r="I51" s="11"/>
      <c r="J51" s="16" t="s">
        <v>23</v>
      </c>
      <c r="K51" s="16" t="s">
        <v>24</v>
      </c>
      <c r="L51" s="16" t="s">
        <v>25</v>
      </c>
      <c r="M51" s="16" t="s">
        <v>26</v>
      </c>
      <c r="N51" s="16" t="s">
        <v>27</v>
      </c>
      <c r="O51" s="33" t="s">
        <v>1</v>
      </c>
      <c r="P51" s="11"/>
      <c r="Q51" s="12" t="s">
        <v>23</v>
      </c>
      <c r="R51" s="12" t="s">
        <v>24</v>
      </c>
      <c r="S51" s="12" t="s">
        <v>25</v>
      </c>
      <c r="T51" s="12" t="s">
        <v>26</v>
      </c>
      <c r="U51" s="12" t="s">
        <v>27</v>
      </c>
    </row>
    <row r="52" spans="1:21" s="6" customFormat="1" ht="15" customHeight="1" x14ac:dyDescent="0.2">
      <c r="A52" s="33"/>
      <c r="B52" s="35" t="s">
        <v>28</v>
      </c>
      <c r="C52" s="36">
        <v>3618.0040334099672</v>
      </c>
      <c r="D52" s="37">
        <v>3</v>
      </c>
      <c r="E52" s="36">
        <v>1206.0013444699891</v>
      </c>
      <c r="F52" s="36">
        <v>308.32870041986746</v>
      </c>
      <c r="G52" s="36">
        <v>2.3149121483973049E-14</v>
      </c>
      <c r="H52" s="34"/>
      <c r="I52" s="45" t="s">
        <v>28</v>
      </c>
      <c r="J52" s="46">
        <v>23414.386601297618</v>
      </c>
      <c r="K52" s="47">
        <v>3</v>
      </c>
      <c r="L52" s="46">
        <v>7804.7955337658723</v>
      </c>
      <c r="M52" s="46">
        <v>17.750211649678718</v>
      </c>
      <c r="N52" s="46">
        <v>2.4163201587505842E-5</v>
      </c>
      <c r="O52" s="33"/>
      <c r="P52" s="35" t="s">
        <v>28</v>
      </c>
      <c r="Q52" s="36">
        <v>1199.1247748854287</v>
      </c>
      <c r="R52" s="37">
        <v>3</v>
      </c>
      <c r="S52" s="36">
        <v>399.70825829514291</v>
      </c>
      <c r="T52" s="36">
        <v>67.127133179588</v>
      </c>
      <c r="U52" s="36">
        <v>2.7799186048734727E-9</v>
      </c>
    </row>
    <row r="53" spans="1:21" s="6" customFormat="1" ht="15" customHeight="1" x14ac:dyDescent="0.2">
      <c r="A53" s="33"/>
      <c r="B53" s="35" t="s">
        <v>33</v>
      </c>
      <c r="C53" s="36">
        <v>62.582631734390652</v>
      </c>
      <c r="D53" s="37">
        <v>16</v>
      </c>
      <c r="E53" s="36">
        <v>3.9114144833994158</v>
      </c>
      <c r="F53" s="38"/>
      <c r="G53" s="38"/>
      <c r="H53" s="34"/>
      <c r="I53" s="45" t="s">
        <v>33</v>
      </c>
      <c r="J53" s="46">
        <v>7035.2247626587732</v>
      </c>
      <c r="K53" s="47">
        <v>16</v>
      </c>
      <c r="L53" s="46">
        <v>439.70154766617333</v>
      </c>
      <c r="M53" s="48"/>
      <c r="N53" s="48"/>
      <c r="O53" s="33"/>
      <c r="P53" s="35" t="s">
        <v>33</v>
      </c>
      <c r="Q53" s="36">
        <v>95.27193892837029</v>
      </c>
      <c r="R53" s="37">
        <v>16</v>
      </c>
      <c r="S53" s="36">
        <v>5.9544961830231431</v>
      </c>
      <c r="T53" s="38"/>
      <c r="U53" s="38"/>
    </row>
    <row r="54" spans="1:21" s="6" customFormat="1" ht="15" customHeight="1" x14ac:dyDescent="0.2">
      <c r="A54" s="33"/>
      <c r="B54" s="13" t="s">
        <v>29</v>
      </c>
      <c r="C54" s="14">
        <v>3680.586665144358</v>
      </c>
      <c r="D54" s="15">
        <v>19</v>
      </c>
      <c r="E54" s="1"/>
      <c r="F54" s="1"/>
      <c r="G54" s="1"/>
      <c r="H54" s="34"/>
      <c r="I54" s="17" t="s">
        <v>29</v>
      </c>
      <c r="J54" s="18">
        <v>30449.611363956392</v>
      </c>
      <c r="K54" s="19">
        <v>19</v>
      </c>
      <c r="L54" s="2"/>
      <c r="M54" s="2"/>
      <c r="N54" s="2"/>
      <c r="O54" s="33"/>
      <c r="P54" s="13" t="s">
        <v>29</v>
      </c>
      <c r="Q54" s="14">
        <v>1294.3967138137989</v>
      </c>
      <c r="R54" s="15">
        <v>19</v>
      </c>
      <c r="S54" s="1"/>
      <c r="T54" s="1"/>
      <c r="U54" s="1"/>
    </row>
    <row r="55" spans="1:21" s="6" customFormat="1" ht="15" customHeight="1" x14ac:dyDescent="0.2">
      <c r="A55" s="33" t="s">
        <v>2</v>
      </c>
      <c r="B55" s="11"/>
      <c r="C55" s="12" t="s">
        <v>23</v>
      </c>
      <c r="D55" s="12" t="s">
        <v>24</v>
      </c>
      <c r="E55" s="12" t="s">
        <v>25</v>
      </c>
      <c r="F55" s="12" t="s">
        <v>26</v>
      </c>
      <c r="G55" s="12" t="s">
        <v>27</v>
      </c>
      <c r="H55" s="34" t="s">
        <v>2</v>
      </c>
      <c r="I55" s="11"/>
      <c r="J55" s="20" t="s">
        <v>23</v>
      </c>
      <c r="K55" s="20" t="s">
        <v>24</v>
      </c>
      <c r="L55" s="20" t="s">
        <v>25</v>
      </c>
      <c r="M55" s="20" t="s">
        <v>26</v>
      </c>
      <c r="N55" s="20" t="s">
        <v>27</v>
      </c>
      <c r="O55" s="33" t="s">
        <v>2</v>
      </c>
      <c r="P55" s="11"/>
      <c r="Q55" s="16" t="s">
        <v>23</v>
      </c>
      <c r="R55" s="16" t="s">
        <v>24</v>
      </c>
      <c r="S55" s="16" t="s">
        <v>25</v>
      </c>
      <c r="T55" s="16" t="s">
        <v>26</v>
      </c>
      <c r="U55" s="16" t="s">
        <v>27</v>
      </c>
    </row>
    <row r="56" spans="1:21" s="6" customFormat="1" ht="15" customHeight="1" x14ac:dyDescent="0.2">
      <c r="A56" s="33"/>
      <c r="B56" s="35" t="s">
        <v>28</v>
      </c>
      <c r="C56" s="36">
        <v>4.0543901674184164E-5</v>
      </c>
      <c r="D56" s="37">
        <v>3</v>
      </c>
      <c r="E56" s="36">
        <v>1.3514633891394722E-5</v>
      </c>
      <c r="F56" s="36">
        <v>0.54084966032209225</v>
      </c>
      <c r="G56" s="36">
        <v>0.66117400370891888</v>
      </c>
      <c r="H56" s="34"/>
      <c r="I56" s="35" t="s">
        <v>28</v>
      </c>
      <c r="J56" s="36">
        <v>733.056694093999</v>
      </c>
      <c r="K56" s="37">
        <v>3</v>
      </c>
      <c r="L56" s="36">
        <v>244.35223136466632</v>
      </c>
      <c r="M56" s="36">
        <v>7.2301182717471955</v>
      </c>
      <c r="N56" s="36">
        <v>2.7768398143926069E-3</v>
      </c>
      <c r="O56" s="33"/>
      <c r="P56" s="45" t="s">
        <v>28</v>
      </c>
      <c r="Q56" s="49">
        <v>2.9644651385922439E-4</v>
      </c>
      <c r="R56" s="50">
        <v>3</v>
      </c>
      <c r="S56" s="49">
        <v>9.8815504619741468E-5</v>
      </c>
      <c r="T56" s="49">
        <v>1.2263622114333119</v>
      </c>
      <c r="U56" s="49">
        <v>0.33254669153763838</v>
      </c>
    </row>
    <row r="57" spans="1:21" s="6" customFormat="1" ht="15" customHeight="1" x14ac:dyDescent="0.2">
      <c r="A57" s="33"/>
      <c r="B57" s="35" t="s">
        <v>33</v>
      </c>
      <c r="C57" s="36">
        <v>3.998045263327735E-4</v>
      </c>
      <c r="D57" s="37">
        <v>16</v>
      </c>
      <c r="E57" s="36">
        <v>2.4987782895798344E-5</v>
      </c>
      <c r="F57" s="38"/>
      <c r="G57" s="38"/>
      <c r="H57" s="34"/>
      <c r="I57" s="35" t="s">
        <v>33</v>
      </c>
      <c r="J57" s="36">
        <v>540.7429802513974</v>
      </c>
      <c r="K57" s="37">
        <v>16</v>
      </c>
      <c r="L57" s="36">
        <v>33.796436265712337</v>
      </c>
      <c r="M57" s="38"/>
      <c r="N57" s="38"/>
      <c r="O57" s="33"/>
      <c r="P57" s="45" t="s">
        <v>33</v>
      </c>
      <c r="Q57" s="49">
        <v>1.2892178666105605E-3</v>
      </c>
      <c r="R57" s="50">
        <v>16</v>
      </c>
      <c r="S57" s="49">
        <v>8.0576116663160031E-5</v>
      </c>
      <c r="T57" s="51"/>
      <c r="U57" s="51"/>
    </row>
    <row r="58" spans="1:21" s="6" customFormat="1" ht="15" customHeight="1" x14ac:dyDescent="0.2">
      <c r="A58" s="33"/>
      <c r="B58" s="13" t="s">
        <v>29</v>
      </c>
      <c r="C58" s="14">
        <v>4.4034842800695769E-4</v>
      </c>
      <c r="D58" s="15">
        <v>19</v>
      </c>
      <c r="E58" s="1"/>
      <c r="F58" s="1"/>
      <c r="G58" s="1"/>
      <c r="H58" s="34"/>
      <c r="I58" s="13" t="s">
        <v>29</v>
      </c>
      <c r="J58" s="14">
        <v>1273.7996743453964</v>
      </c>
      <c r="K58" s="15">
        <v>19</v>
      </c>
      <c r="L58" s="1"/>
      <c r="M58" s="1"/>
      <c r="N58" s="1"/>
      <c r="O58" s="33"/>
      <c r="P58" s="17" t="s">
        <v>29</v>
      </c>
      <c r="Q58" s="21">
        <v>1.5856643804697849E-3</v>
      </c>
      <c r="R58" s="22">
        <v>19</v>
      </c>
      <c r="S58" s="3"/>
      <c r="T58" s="3"/>
      <c r="U58" s="3"/>
    </row>
    <row r="59" spans="1:21" s="6" customFormat="1" ht="15" customHeight="1" x14ac:dyDescent="0.2">
      <c r="A59" s="33" t="s">
        <v>3</v>
      </c>
      <c r="B59" s="11"/>
      <c r="C59" s="12" t="s">
        <v>23</v>
      </c>
      <c r="D59" s="12" t="s">
        <v>24</v>
      </c>
      <c r="E59" s="12" t="s">
        <v>25</v>
      </c>
      <c r="F59" s="12" t="s">
        <v>26</v>
      </c>
      <c r="G59" s="12" t="s">
        <v>27</v>
      </c>
      <c r="H59" s="34" t="s">
        <v>3</v>
      </c>
      <c r="I59" s="11"/>
      <c r="J59" s="16" t="s">
        <v>23</v>
      </c>
      <c r="K59" s="16" t="s">
        <v>24</v>
      </c>
      <c r="L59" s="16" t="s">
        <v>25</v>
      </c>
      <c r="M59" s="16" t="s">
        <v>26</v>
      </c>
      <c r="N59" s="16" t="s">
        <v>27</v>
      </c>
      <c r="O59" s="33" t="s">
        <v>3</v>
      </c>
      <c r="P59" s="11"/>
      <c r="Q59" s="20" t="s">
        <v>23</v>
      </c>
      <c r="R59" s="20" t="s">
        <v>24</v>
      </c>
      <c r="S59" s="20" t="s">
        <v>25</v>
      </c>
      <c r="T59" s="20" t="s">
        <v>26</v>
      </c>
      <c r="U59" s="20" t="s">
        <v>27</v>
      </c>
    </row>
    <row r="60" spans="1:21" s="6" customFormat="1" ht="15" customHeight="1" x14ac:dyDescent="0.2">
      <c r="A60" s="33"/>
      <c r="B60" s="35" t="s">
        <v>28</v>
      </c>
      <c r="C60" s="39">
        <v>947.096072737854</v>
      </c>
      <c r="D60" s="40">
        <v>3</v>
      </c>
      <c r="E60" s="39">
        <v>315.69869091261802</v>
      </c>
      <c r="F60" s="39">
        <v>3.6315848838643965</v>
      </c>
      <c r="G60" s="39">
        <v>3.588954289760056E-2</v>
      </c>
      <c r="H60" s="34"/>
      <c r="I60" s="45" t="s">
        <v>28</v>
      </c>
      <c r="J60" s="46">
        <v>19270.45285795676</v>
      </c>
      <c r="K60" s="47">
        <v>3</v>
      </c>
      <c r="L60" s="46">
        <v>6423.4842859855862</v>
      </c>
      <c r="M60" s="46">
        <v>2.5045692947516951</v>
      </c>
      <c r="N60" s="46">
        <v>9.6131325392042763E-2</v>
      </c>
      <c r="O60" s="33"/>
      <c r="P60" s="35" t="s">
        <v>28</v>
      </c>
      <c r="Q60" s="36">
        <v>13.398928486585136</v>
      </c>
      <c r="R60" s="37">
        <v>3</v>
      </c>
      <c r="S60" s="36">
        <v>4.4663094955283791</v>
      </c>
      <c r="T60" s="36">
        <v>34.413077775971772</v>
      </c>
      <c r="U60" s="36">
        <v>3.292773985490866E-7</v>
      </c>
    </row>
    <row r="61" spans="1:21" s="6" customFormat="1" ht="15" customHeight="1" x14ac:dyDescent="0.2">
      <c r="A61" s="33"/>
      <c r="B61" s="35" t="s">
        <v>33</v>
      </c>
      <c r="C61" s="39">
        <v>1390.902103664142</v>
      </c>
      <c r="D61" s="40">
        <v>16</v>
      </c>
      <c r="E61" s="39">
        <v>86.931381479008877</v>
      </c>
      <c r="F61" s="41"/>
      <c r="G61" s="41"/>
      <c r="H61" s="34"/>
      <c r="I61" s="45" t="s">
        <v>33</v>
      </c>
      <c r="J61" s="46">
        <v>41035.298480714882</v>
      </c>
      <c r="K61" s="47">
        <v>16</v>
      </c>
      <c r="L61" s="46">
        <v>2564.7061550446801</v>
      </c>
      <c r="M61" s="48"/>
      <c r="N61" s="48"/>
      <c r="O61" s="33"/>
      <c r="P61" s="35" t="s">
        <v>33</v>
      </c>
      <c r="Q61" s="36">
        <v>2.0765638108181714</v>
      </c>
      <c r="R61" s="37">
        <v>16</v>
      </c>
      <c r="S61" s="36">
        <v>0.12978523817613571</v>
      </c>
      <c r="T61" s="38"/>
      <c r="U61" s="38"/>
    </row>
    <row r="62" spans="1:21" s="6" customFormat="1" ht="15" customHeight="1" x14ac:dyDescent="0.2">
      <c r="A62" s="33"/>
      <c r="B62" s="13" t="s">
        <v>29</v>
      </c>
      <c r="C62" s="23">
        <v>2337.9981764019958</v>
      </c>
      <c r="D62" s="24">
        <v>19</v>
      </c>
      <c r="E62" s="4"/>
      <c r="F62" s="4"/>
      <c r="G62" s="4"/>
      <c r="H62" s="34"/>
      <c r="I62" s="17" t="s">
        <v>29</v>
      </c>
      <c r="J62" s="18">
        <v>60305.751338671645</v>
      </c>
      <c r="K62" s="19">
        <v>19</v>
      </c>
      <c r="L62" s="2"/>
      <c r="M62" s="2"/>
      <c r="N62" s="2"/>
      <c r="O62" s="33"/>
      <c r="P62" s="13" t="s">
        <v>29</v>
      </c>
      <c r="Q62" s="14">
        <v>15.475492297403308</v>
      </c>
      <c r="R62" s="15">
        <v>19</v>
      </c>
      <c r="S62" s="1"/>
      <c r="T62" s="1"/>
      <c r="U62" s="1"/>
    </row>
    <row r="63" spans="1:21" s="6" customFormat="1" ht="15" customHeight="1" x14ac:dyDescent="0.2">
      <c r="A63" s="33" t="s">
        <v>4</v>
      </c>
      <c r="B63" s="11"/>
      <c r="C63" s="12" t="s">
        <v>23</v>
      </c>
      <c r="D63" s="12" t="s">
        <v>24</v>
      </c>
      <c r="E63" s="12" t="s">
        <v>25</v>
      </c>
      <c r="F63" s="12" t="s">
        <v>26</v>
      </c>
      <c r="G63" s="12" t="s">
        <v>27</v>
      </c>
      <c r="H63" s="34" t="s">
        <v>4</v>
      </c>
      <c r="I63" s="11"/>
      <c r="J63" s="20" t="s">
        <v>23</v>
      </c>
      <c r="K63" s="20" t="s">
        <v>24</v>
      </c>
      <c r="L63" s="20" t="s">
        <v>25</v>
      </c>
      <c r="M63" s="20" t="s">
        <v>26</v>
      </c>
      <c r="N63" s="20" t="s">
        <v>27</v>
      </c>
      <c r="O63" s="33" t="s">
        <v>4</v>
      </c>
      <c r="P63" s="11"/>
      <c r="Q63" s="12" t="s">
        <v>23</v>
      </c>
      <c r="R63" s="12" t="s">
        <v>24</v>
      </c>
      <c r="S63" s="12" t="s">
        <v>25</v>
      </c>
      <c r="T63" s="12" t="s">
        <v>26</v>
      </c>
      <c r="U63" s="12" t="s">
        <v>27</v>
      </c>
    </row>
    <row r="64" spans="1:21" s="6" customFormat="1" ht="15" customHeight="1" x14ac:dyDescent="0.2">
      <c r="A64" s="33"/>
      <c r="B64" s="35" t="s">
        <v>28</v>
      </c>
      <c r="C64" s="36">
        <v>6.8899815000000002E-5</v>
      </c>
      <c r="D64" s="37">
        <v>3</v>
      </c>
      <c r="E64" s="36">
        <v>2.2966605000000002E-5</v>
      </c>
      <c r="F64" s="36">
        <v>1.162376259421821</v>
      </c>
      <c r="G64" s="36">
        <v>0.35478634657678099</v>
      </c>
      <c r="H64" s="34"/>
      <c r="I64" s="35" t="s">
        <v>28</v>
      </c>
      <c r="J64" s="36">
        <v>7855.2289600000022</v>
      </c>
      <c r="K64" s="37">
        <v>3</v>
      </c>
      <c r="L64" s="36">
        <v>2618.4096533333341</v>
      </c>
      <c r="M64" s="36">
        <v>22.217904522490944</v>
      </c>
      <c r="N64" s="36">
        <v>5.9893045486256528E-6</v>
      </c>
      <c r="O64" s="33"/>
      <c r="P64" s="35" t="s">
        <v>28</v>
      </c>
      <c r="Q64" s="36">
        <v>1.3915231860000004E-2</v>
      </c>
      <c r="R64" s="37">
        <v>3</v>
      </c>
      <c r="S64" s="36">
        <v>4.6384106200000009E-3</v>
      </c>
      <c r="T64" s="36">
        <v>61.995860358333239</v>
      </c>
      <c r="U64" s="36">
        <v>4.9894374690748649E-9</v>
      </c>
    </row>
    <row r="65" spans="1:21" s="6" customFormat="1" ht="15" customHeight="1" x14ac:dyDescent="0.2">
      <c r="A65" s="33"/>
      <c r="B65" s="35" t="s">
        <v>33</v>
      </c>
      <c r="C65" s="36">
        <v>3.1613315999999997E-4</v>
      </c>
      <c r="D65" s="37">
        <v>16</v>
      </c>
      <c r="E65" s="36">
        <v>1.9758322499999998E-5</v>
      </c>
      <c r="F65" s="38"/>
      <c r="G65" s="38"/>
      <c r="H65" s="34"/>
      <c r="I65" s="35" t="s">
        <v>33</v>
      </c>
      <c r="J65" s="36">
        <v>1885.6213200000002</v>
      </c>
      <c r="K65" s="37">
        <v>16</v>
      </c>
      <c r="L65" s="36">
        <v>117.85133250000001</v>
      </c>
      <c r="M65" s="38"/>
      <c r="N65" s="38"/>
      <c r="O65" s="33"/>
      <c r="P65" s="35" t="s">
        <v>33</v>
      </c>
      <c r="Q65" s="36">
        <v>1.1970891199999999E-3</v>
      </c>
      <c r="R65" s="37">
        <v>16</v>
      </c>
      <c r="S65" s="36">
        <v>7.4818069999999992E-5</v>
      </c>
      <c r="T65" s="38"/>
      <c r="U65" s="38"/>
    </row>
    <row r="66" spans="1:21" s="6" customFormat="1" ht="15" customHeight="1" x14ac:dyDescent="0.2">
      <c r="A66" s="33"/>
      <c r="B66" s="13" t="s">
        <v>29</v>
      </c>
      <c r="C66" s="14">
        <v>3.85032975E-4</v>
      </c>
      <c r="D66" s="15">
        <v>19</v>
      </c>
      <c r="E66" s="1"/>
      <c r="F66" s="1"/>
      <c r="G66" s="1"/>
      <c r="H66" s="34"/>
      <c r="I66" s="13" t="s">
        <v>29</v>
      </c>
      <c r="J66" s="14">
        <v>9740.8502800000024</v>
      </c>
      <c r="K66" s="15">
        <v>19</v>
      </c>
      <c r="L66" s="1"/>
      <c r="M66" s="1"/>
      <c r="N66" s="1"/>
      <c r="O66" s="33"/>
      <c r="P66" s="13" t="s">
        <v>29</v>
      </c>
      <c r="Q66" s="14">
        <v>1.5112320980000003E-2</v>
      </c>
      <c r="R66" s="15">
        <v>19</v>
      </c>
      <c r="S66" s="1"/>
      <c r="T66" s="1"/>
      <c r="U66" s="1"/>
    </row>
    <row r="67" spans="1:21" s="6" customFormat="1" ht="15" customHeight="1" x14ac:dyDescent="0.2">
      <c r="A67" s="33" t="s">
        <v>5</v>
      </c>
      <c r="B67" s="11"/>
      <c r="C67" s="12" t="s">
        <v>23</v>
      </c>
      <c r="D67" s="12" t="s">
        <v>24</v>
      </c>
      <c r="E67" s="12" t="s">
        <v>25</v>
      </c>
      <c r="F67" s="12" t="s">
        <v>26</v>
      </c>
      <c r="G67" s="12" t="s">
        <v>27</v>
      </c>
      <c r="H67" s="34" t="s">
        <v>5</v>
      </c>
      <c r="I67" s="11"/>
      <c r="J67" s="12" t="s">
        <v>23</v>
      </c>
      <c r="K67" s="12" t="s">
        <v>24</v>
      </c>
      <c r="L67" s="12" t="s">
        <v>25</v>
      </c>
      <c r="M67" s="12" t="s">
        <v>26</v>
      </c>
      <c r="N67" s="12" t="s">
        <v>27</v>
      </c>
      <c r="O67" s="33" t="s">
        <v>5</v>
      </c>
      <c r="P67" s="11"/>
      <c r="Q67" s="12" t="s">
        <v>23</v>
      </c>
      <c r="R67" s="12" t="s">
        <v>24</v>
      </c>
      <c r="S67" s="12" t="s">
        <v>25</v>
      </c>
      <c r="T67" s="12" t="s">
        <v>26</v>
      </c>
      <c r="U67" s="12" t="s">
        <v>27</v>
      </c>
    </row>
    <row r="68" spans="1:21" s="6" customFormat="1" ht="15" customHeight="1" x14ac:dyDescent="0.2">
      <c r="A68" s="33"/>
      <c r="B68" s="35" t="s">
        <v>28</v>
      </c>
      <c r="C68" s="36">
        <v>161.09542653064355</v>
      </c>
      <c r="D68" s="37">
        <v>3</v>
      </c>
      <c r="E68" s="36">
        <v>53.698475510214514</v>
      </c>
      <c r="F68" s="36">
        <v>15.080879305884615</v>
      </c>
      <c r="G68" s="36">
        <v>6.347926268951808E-5</v>
      </c>
      <c r="H68" s="34"/>
      <c r="I68" s="35" t="s">
        <v>28</v>
      </c>
      <c r="J68" s="36">
        <v>86.759486180511431</v>
      </c>
      <c r="K68" s="37">
        <v>3</v>
      </c>
      <c r="L68" s="36">
        <v>28.919828726837142</v>
      </c>
      <c r="M68" s="36">
        <v>1.4217334556015904</v>
      </c>
      <c r="N68" s="36">
        <v>0.27314924386483308</v>
      </c>
      <c r="O68" s="33"/>
      <c r="P68" s="35" t="s">
        <v>28</v>
      </c>
      <c r="Q68" s="36">
        <v>608.88916315733502</v>
      </c>
      <c r="R68" s="37">
        <v>3</v>
      </c>
      <c r="S68" s="36">
        <v>202.96305438577835</v>
      </c>
      <c r="T68" s="36">
        <v>19.898793675682853</v>
      </c>
      <c r="U68" s="36">
        <v>1.1986144578144741E-5</v>
      </c>
    </row>
    <row r="69" spans="1:21" s="6" customFormat="1" ht="15" customHeight="1" x14ac:dyDescent="0.2">
      <c r="A69" s="33"/>
      <c r="B69" s="35" t="s">
        <v>33</v>
      </c>
      <c r="C69" s="36">
        <v>56.97118786887836</v>
      </c>
      <c r="D69" s="37">
        <v>16</v>
      </c>
      <c r="E69" s="36">
        <v>3.5606992418048975</v>
      </c>
      <c r="F69" s="38"/>
      <c r="G69" s="38"/>
      <c r="H69" s="34"/>
      <c r="I69" s="35" t="s">
        <v>33</v>
      </c>
      <c r="J69" s="36">
        <v>325.45992204537436</v>
      </c>
      <c r="K69" s="37">
        <v>16</v>
      </c>
      <c r="L69" s="36">
        <v>20.341245127835897</v>
      </c>
      <c r="M69" s="38"/>
      <c r="N69" s="38"/>
      <c r="O69" s="33"/>
      <c r="P69" s="35" t="s">
        <v>33</v>
      </c>
      <c r="Q69" s="36">
        <v>163.19626823112003</v>
      </c>
      <c r="R69" s="37">
        <v>16</v>
      </c>
      <c r="S69" s="36">
        <v>10.199766764445002</v>
      </c>
      <c r="T69" s="38"/>
      <c r="U69" s="38"/>
    </row>
    <row r="70" spans="1:21" s="6" customFormat="1" ht="15" customHeight="1" x14ac:dyDescent="0.2">
      <c r="A70" s="33"/>
      <c r="B70" s="13" t="s">
        <v>29</v>
      </c>
      <c r="C70" s="14">
        <v>218.06661439952191</v>
      </c>
      <c r="D70" s="15">
        <v>19</v>
      </c>
      <c r="E70" s="1"/>
      <c r="F70" s="1"/>
      <c r="G70" s="1"/>
      <c r="H70" s="34"/>
      <c r="I70" s="13" t="s">
        <v>29</v>
      </c>
      <c r="J70" s="14">
        <v>412.21940822588579</v>
      </c>
      <c r="K70" s="15">
        <v>19</v>
      </c>
      <c r="L70" s="1"/>
      <c r="M70" s="1"/>
      <c r="N70" s="1"/>
      <c r="O70" s="33"/>
      <c r="P70" s="13" t="s">
        <v>29</v>
      </c>
      <c r="Q70" s="14">
        <v>772.08543138845505</v>
      </c>
      <c r="R70" s="15">
        <v>19</v>
      </c>
      <c r="S70" s="1"/>
      <c r="T70" s="1"/>
      <c r="U70" s="1"/>
    </row>
    <row r="71" spans="1:21" s="6" customFormat="1" ht="15" customHeight="1" x14ac:dyDescent="0.2">
      <c r="A71" s="33" t="s">
        <v>6</v>
      </c>
      <c r="B71" s="11"/>
      <c r="C71" s="12" t="s">
        <v>23</v>
      </c>
      <c r="D71" s="12" t="s">
        <v>24</v>
      </c>
      <c r="E71" s="12" t="s">
        <v>25</v>
      </c>
      <c r="F71" s="12" t="s">
        <v>26</v>
      </c>
      <c r="G71" s="12" t="s">
        <v>27</v>
      </c>
      <c r="H71" s="34" t="s">
        <v>6</v>
      </c>
      <c r="I71" s="11"/>
      <c r="J71" s="12" t="s">
        <v>23</v>
      </c>
      <c r="K71" s="12" t="s">
        <v>24</v>
      </c>
      <c r="L71" s="12" t="s">
        <v>25</v>
      </c>
      <c r="M71" s="12" t="s">
        <v>26</v>
      </c>
      <c r="N71" s="12" t="s">
        <v>27</v>
      </c>
      <c r="O71" s="33" t="s">
        <v>6</v>
      </c>
      <c r="P71" s="11"/>
      <c r="Q71" s="12" t="s">
        <v>23</v>
      </c>
      <c r="R71" s="12" t="s">
        <v>24</v>
      </c>
      <c r="S71" s="12" t="s">
        <v>25</v>
      </c>
      <c r="T71" s="12" t="s">
        <v>26</v>
      </c>
      <c r="U71" s="12" t="s">
        <v>27</v>
      </c>
    </row>
    <row r="72" spans="1:21" s="6" customFormat="1" ht="15" customHeight="1" x14ac:dyDescent="0.2">
      <c r="A72" s="33"/>
      <c r="B72" s="35" t="s">
        <v>28</v>
      </c>
      <c r="C72" s="36">
        <v>490.91112919499511</v>
      </c>
      <c r="D72" s="37">
        <v>3</v>
      </c>
      <c r="E72" s="36">
        <v>163.63704306499838</v>
      </c>
      <c r="F72" s="36">
        <v>53.596440305466274</v>
      </c>
      <c r="G72" s="36">
        <v>1.4409281751987634E-8</v>
      </c>
      <c r="H72" s="34"/>
      <c r="I72" s="35" t="s">
        <v>28</v>
      </c>
      <c r="J72" s="36">
        <v>95.705489173112269</v>
      </c>
      <c r="K72" s="37">
        <v>3</v>
      </c>
      <c r="L72" s="36">
        <v>31.901829724370756</v>
      </c>
      <c r="M72" s="36">
        <v>1.2094288328954292</v>
      </c>
      <c r="N72" s="36">
        <v>0.33828937216571575</v>
      </c>
      <c r="O72" s="33"/>
      <c r="P72" s="35" t="s">
        <v>28</v>
      </c>
      <c r="Q72" s="36">
        <v>1482.3857618848144</v>
      </c>
      <c r="R72" s="37">
        <v>3</v>
      </c>
      <c r="S72" s="36">
        <v>494.12858729493814</v>
      </c>
      <c r="T72" s="36">
        <v>25.107265795734129</v>
      </c>
      <c r="U72" s="36">
        <v>2.7235025925912454E-6</v>
      </c>
    </row>
    <row r="73" spans="1:21" s="6" customFormat="1" ht="15" customHeight="1" x14ac:dyDescent="0.2">
      <c r="A73" s="33"/>
      <c r="B73" s="35" t="s">
        <v>33</v>
      </c>
      <c r="C73" s="36">
        <v>48.850122771548058</v>
      </c>
      <c r="D73" s="37">
        <v>16</v>
      </c>
      <c r="E73" s="36">
        <v>3.0531326732217536</v>
      </c>
      <c r="F73" s="38"/>
      <c r="G73" s="38"/>
      <c r="H73" s="34"/>
      <c r="I73" s="35" t="s">
        <v>33</v>
      </c>
      <c r="J73" s="36">
        <v>422.04159658401767</v>
      </c>
      <c r="K73" s="37">
        <v>16</v>
      </c>
      <c r="L73" s="36">
        <v>26.377599786501104</v>
      </c>
      <c r="M73" s="38"/>
      <c r="N73" s="38"/>
      <c r="O73" s="33"/>
      <c r="P73" s="35" t="s">
        <v>33</v>
      </c>
      <c r="Q73" s="36">
        <v>314.89121360487991</v>
      </c>
      <c r="R73" s="37">
        <v>16</v>
      </c>
      <c r="S73" s="36">
        <v>19.680700850304994</v>
      </c>
      <c r="T73" s="38"/>
      <c r="U73" s="38"/>
    </row>
    <row r="74" spans="1:21" s="6" customFormat="1" ht="15" customHeight="1" x14ac:dyDescent="0.2">
      <c r="A74" s="33"/>
      <c r="B74" s="13" t="s">
        <v>29</v>
      </c>
      <c r="C74" s="14">
        <v>539.76125196654311</v>
      </c>
      <c r="D74" s="15">
        <v>19</v>
      </c>
      <c r="E74" s="1"/>
      <c r="F74" s="1"/>
      <c r="G74" s="1"/>
      <c r="H74" s="34"/>
      <c r="I74" s="13" t="s">
        <v>29</v>
      </c>
      <c r="J74" s="14">
        <v>517.74708575712998</v>
      </c>
      <c r="K74" s="15">
        <v>19</v>
      </c>
      <c r="L74" s="1"/>
      <c r="M74" s="1"/>
      <c r="N74" s="1"/>
      <c r="O74" s="33"/>
      <c r="P74" s="13" t="s">
        <v>29</v>
      </c>
      <c r="Q74" s="14">
        <v>1797.2769754896945</v>
      </c>
      <c r="R74" s="15">
        <v>19</v>
      </c>
      <c r="S74" s="1"/>
      <c r="T74" s="1"/>
      <c r="U74" s="1"/>
    </row>
    <row r="75" spans="1:21" s="6" customFormat="1" ht="15" customHeight="1" x14ac:dyDescent="0.2">
      <c r="A75" s="33" t="s">
        <v>7</v>
      </c>
      <c r="B75" s="11"/>
      <c r="C75" s="12" t="s">
        <v>23</v>
      </c>
      <c r="D75" s="12" t="s">
        <v>24</v>
      </c>
      <c r="E75" s="12" t="s">
        <v>25</v>
      </c>
      <c r="F75" s="12" t="s">
        <v>26</v>
      </c>
      <c r="G75" s="12" t="s">
        <v>27</v>
      </c>
      <c r="H75" s="34" t="s">
        <v>7</v>
      </c>
      <c r="I75" s="11"/>
      <c r="J75" s="12" t="s">
        <v>23</v>
      </c>
      <c r="K75" s="12" t="s">
        <v>24</v>
      </c>
      <c r="L75" s="12" t="s">
        <v>25</v>
      </c>
      <c r="M75" s="12" t="s">
        <v>26</v>
      </c>
      <c r="N75" s="12" t="s">
        <v>27</v>
      </c>
      <c r="O75" s="33" t="s">
        <v>7</v>
      </c>
      <c r="P75" s="11"/>
      <c r="Q75" s="12" t="s">
        <v>23</v>
      </c>
      <c r="R75" s="12" t="s">
        <v>24</v>
      </c>
      <c r="S75" s="12" t="s">
        <v>25</v>
      </c>
      <c r="T75" s="12" t="s">
        <v>26</v>
      </c>
      <c r="U75" s="12" t="s">
        <v>27</v>
      </c>
    </row>
    <row r="76" spans="1:21" s="6" customFormat="1" ht="15" customHeight="1" x14ac:dyDescent="0.2">
      <c r="A76" s="33"/>
      <c r="B76" s="35" t="s">
        <v>28</v>
      </c>
      <c r="C76" s="36">
        <v>652.5365254861224</v>
      </c>
      <c r="D76" s="37">
        <v>3</v>
      </c>
      <c r="E76" s="36">
        <v>217.51217516204079</v>
      </c>
      <c r="F76" s="36">
        <v>24.461830566634848</v>
      </c>
      <c r="G76" s="36">
        <v>3.2263872884216384E-6</v>
      </c>
      <c r="H76" s="34"/>
      <c r="I76" s="35" t="s">
        <v>28</v>
      </c>
      <c r="J76" s="36">
        <v>0.36187280990762133</v>
      </c>
      <c r="K76" s="37">
        <v>3</v>
      </c>
      <c r="L76" s="36">
        <v>0.12062426996920711</v>
      </c>
      <c r="M76" s="36">
        <v>2.0104388062301148</v>
      </c>
      <c r="N76" s="36">
        <v>0.15308248500612051</v>
      </c>
      <c r="O76" s="33"/>
      <c r="P76" s="35" t="s">
        <v>28</v>
      </c>
      <c r="Q76" s="36">
        <v>1457.9946341999996</v>
      </c>
      <c r="R76" s="37">
        <v>3</v>
      </c>
      <c r="S76" s="36">
        <v>485.99821139999989</v>
      </c>
      <c r="T76" s="36">
        <v>10.130266933130969</v>
      </c>
      <c r="U76" s="36">
        <v>5.5644720777342743E-4</v>
      </c>
    </row>
    <row r="77" spans="1:21" s="6" customFormat="1" ht="15" customHeight="1" x14ac:dyDescent="0.2">
      <c r="A77" s="33"/>
      <c r="B77" s="35" t="s">
        <v>33</v>
      </c>
      <c r="C77" s="36">
        <v>142.27041566298504</v>
      </c>
      <c r="D77" s="37">
        <v>16</v>
      </c>
      <c r="E77" s="36">
        <v>8.8919009789365653</v>
      </c>
      <c r="F77" s="38"/>
      <c r="G77" s="38"/>
      <c r="H77" s="34"/>
      <c r="I77" s="35" t="s">
        <v>33</v>
      </c>
      <c r="J77" s="36">
        <v>0.95998361826607492</v>
      </c>
      <c r="K77" s="37">
        <v>16</v>
      </c>
      <c r="L77" s="36">
        <v>5.9998976141629683E-2</v>
      </c>
      <c r="M77" s="38"/>
      <c r="N77" s="38"/>
      <c r="O77" s="33"/>
      <c r="P77" s="35" t="s">
        <v>33</v>
      </c>
      <c r="Q77" s="36">
        <v>767.59787612000002</v>
      </c>
      <c r="R77" s="37">
        <v>16</v>
      </c>
      <c r="S77" s="36">
        <v>47.974867257500001</v>
      </c>
      <c r="T77" s="38"/>
      <c r="U77" s="38"/>
    </row>
    <row r="78" spans="1:21" s="6" customFormat="1" ht="15" customHeight="1" x14ac:dyDescent="0.2">
      <c r="A78" s="33"/>
      <c r="B78" s="13" t="s">
        <v>29</v>
      </c>
      <c r="C78" s="14">
        <v>794.80694114910739</v>
      </c>
      <c r="D78" s="15">
        <v>19</v>
      </c>
      <c r="E78" s="1"/>
      <c r="F78" s="1"/>
      <c r="G78" s="1"/>
      <c r="H78" s="34"/>
      <c r="I78" s="13" t="s">
        <v>29</v>
      </c>
      <c r="J78" s="14">
        <v>1.3218564281736962</v>
      </c>
      <c r="K78" s="15">
        <v>19</v>
      </c>
      <c r="L78" s="1"/>
      <c r="M78" s="1"/>
      <c r="N78" s="1"/>
      <c r="O78" s="33"/>
      <c r="P78" s="13" t="s">
        <v>29</v>
      </c>
      <c r="Q78" s="14">
        <v>2225.5925103199997</v>
      </c>
      <c r="R78" s="15">
        <v>19</v>
      </c>
      <c r="S78" s="1"/>
      <c r="T78" s="1"/>
      <c r="U78" s="1"/>
    </row>
    <row r="79" spans="1:21" s="6" customFormat="1" ht="15" customHeight="1" x14ac:dyDescent="0.2">
      <c r="A79" s="33" t="s">
        <v>8</v>
      </c>
      <c r="B79" s="11"/>
      <c r="C79" s="12" t="s">
        <v>23</v>
      </c>
      <c r="D79" s="12" t="s">
        <v>24</v>
      </c>
      <c r="E79" s="12" t="s">
        <v>25</v>
      </c>
      <c r="F79" s="12" t="s">
        <v>26</v>
      </c>
      <c r="G79" s="12" t="s">
        <v>27</v>
      </c>
      <c r="H79" s="34" t="s">
        <v>8</v>
      </c>
      <c r="I79" s="11"/>
      <c r="J79" s="12" t="s">
        <v>23</v>
      </c>
      <c r="K79" s="12" t="s">
        <v>24</v>
      </c>
      <c r="L79" s="12" t="s">
        <v>25</v>
      </c>
      <c r="M79" s="12" t="s">
        <v>26</v>
      </c>
      <c r="N79" s="12" t="s">
        <v>27</v>
      </c>
      <c r="O79" s="33" t="s">
        <v>8</v>
      </c>
      <c r="P79" s="11"/>
      <c r="Q79" s="12" t="s">
        <v>23</v>
      </c>
      <c r="R79" s="12" t="s">
        <v>24</v>
      </c>
      <c r="S79" s="12" t="s">
        <v>25</v>
      </c>
      <c r="T79" s="12" t="s">
        <v>26</v>
      </c>
      <c r="U79" s="12" t="s">
        <v>27</v>
      </c>
    </row>
    <row r="80" spans="1:21" s="6" customFormat="1" ht="15" customHeight="1" x14ac:dyDescent="0.2">
      <c r="A80" s="33"/>
      <c r="B80" s="35" t="s">
        <v>28</v>
      </c>
      <c r="C80" s="42">
        <v>5.1226949999999997E-6</v>
      </c>
      <c r="D80" s="43">
        <v>3</v>
      </c>
      <c r="E80" s="42">
        <v>1.7075649999999998E-6</v>
      </c>
      <c r="F80" s="42">
        <v>0.34908928474686107</v>
      </c>
      <c r="G80" s="42">
        <v>0.79032810440349077</v>
      </c>
      <c r="H80" s="34"/>
      <c r="I80" s="35" t="s">
        <v>28</v>
      </c>
      <c r="J80" s="36">
        <v>3.7145694999999989E-3</v>
      </c>
      <c r="K80" s="37">
        <v>3</v>
      </c>
      <c r="L80" s="36">
        <v>1.2381898333333329E-3</v>
      </c>
      <c r="M80" s="36">
        <v>3.1986118224147058</v>
      </c>
      <c r="N80" s="36">
        <v>5.1764780929467742E-2</v>
      </c>
      <c r="O80" s="33"/>
      <c r="P80" s="35" t="s">
        <v>28</v>
      </c>
      <c r="Q80" s="36">
        <v>4.2979413500000006E-4</v>
      </c>
      <c r="R80" s="37">
        <v>3</v>
      </c>
      <c r="S80" s="36">
        <v>1.4326471166666669E-4</v>
      </c>
      <c r="T80" s="36">
        <v>3.0673556749494959</v>
      </c>
      <c r="U80" s="36">
        <v>5.8015676794845192E-2</v>
      </c>
    </row>
    <row r="81" spans="1:21" s="6" customFormat="1" ht="15" customHeight="1" x14ac:dyDescent="0.2">
      <c r="A81" s="33"/>
      <c r="B81" s="35" t="s">
        <v>33</v>
      </c>
      <c r="C81" s="42">
        <v>7.8263760000000005E-5</v>
      </c>
      <c r="D81" s="43">
        <v>16</v>
      </c>
      <c r="E81" s="42">
        <v>4.8914850000000003E-6</v>
      </c>
      <c r="F81" s="44"/>
      <c r="G81" s="44"/>
      <c r="H81" s="34"/>
      <c r="I81" s="35" t="s">
        <v>33</v>
      </c>
      <c r="J81" s="36">
        <v>6.1936359999999989E-3</v>
      </c>
      <c r="K81" s="37">
        <v>16</v>
      </c>
      <c r="L81" s="36">
        <v>3.8710224999999993E-4</v>
      </c>
      <c r="M81" s="38"/>
      <c r="N81" s="38"/>
      <c r="O81" s="33"/>
      <c r="P81" s="35" t="s">
        <v>33</v>
      </c>
      <c r="Q81" s="36">
        <v>7.4730016000000023E-4</v>
      </c>
      <c r="R81" s="37">
        <v>16</v>
      </c>
      <c r="S81" s="36">
        <v>4.6706260000000015E-5</v>
      </c>
      <c r="T81" s="38"/>
      <c r="U81" s="38"/>
    </row>
    <row r="82" spans="1:21" s="6" customFormat="1" ht="15" customHeight="1" x14ac:dyDescent="0.2">
      <c r="A82" s="33"/>
      <c r="B82" s="13" t="s">
        <v>29</v>
      </c>
      <c r="C82" s="25">
        <v>8.3386455000000002E-5</v>
      </c>
      <c r="D82" s="26">
        <v>19</v>
      </c>
      <c r="E82" s="5"/>
      <c r="F82" s="5"/>
      <c r="G82" s="5"/>
      <c r="H82" s="34"/>
      <c r="I82" s="13" t="s">
        <v>29</v>
      </c>
      <c r="J82" s="14">
        <v>9.9082054999999978E-3</v>
      </c>
      <c r="K82" s="15">
        <v>19</v>
      </c>
      <c r="L82" s="1"/>
      <c r="M82" s="1"/>
      <c r="N82" s="1"/>
      <c r="O82" s="33"/>
      <c r="P82" s="13" t="s">
        <v>29</v>
      </c>
      <c r="Q82" s="14">
        <v>1.1770942950000002E-3</v>
      </c>
      <c r="R82" s="15">
        <v>19</v>
      </c>
      <c r="S82" s="1"/>
      <c r="T82" s="1"/>
      <c r="U82" s="1"/>
    </row>
  </sheetData>
  <mergeCells count="64">
    <mergeCell ref="A75:A78"/>
    <mergeCell ref="H75:H78"/>
    <mergeCell ref="O75:O78"/>
    <mergeCell ref="A79:A82"/>
    <mergeCell ref="H79:H82"/>
    <mergeCell ref="O79:O82"/>
    <mergeCell ref="A67:A70"/>
    <mergeCell ref="H67:H70"/>
    <mergeCell ref="O67:O70"/>
    <mergeCell ref="A71:A74"/>
    <mergeCell ref="H71:H74"/>
    <mergeCell ref="O71:O74"/>
    <mergeCell ref="A59:A62"/>
    <mergeCell ref="H59:H62"/>
    <mergeCell ref="O59:O62"/>
    <mergeCell ref="A63:A66"/>
    <mergeCell ref="H63:H66"/>
    <mergeCell ref="O63:O66"/>
    <mergeCell ref="A51:A54"/>
    <mergeCell ref="H51:H54"/>
    <mergeCell ref="O51:O54"/>
    <mergeCell ref="A55:A58"/>
    <mergeCell ref="H55:H58"/>
    <mergeCell ref="O55:O58"/>
    <mergeCell ref="A45:U45"/>
    <mergeCell ref="B46:G46"/>
    <mergeCell ref="I46:N46"/>
    <mergeCell ref="P46:U46"/>
    <mergeCell ref="A47:A50"/>
    <mergeCell ref="H47:H50"/>
    <mergeCell ref="O47:O50"/>
    <mergeCell ref="A1:AK1"/>
    <mergeCell ref="A2:AK2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A15:AK15"/>
    <mergeCell ref="A16:AK16"/>
    <mergeCell ref="B17:E17"/>
    <mergeCell ref="F17:I17"/>
    <mergeCell ref="J17:M17"/>
    <mergeCell ref="N17:Q17"/>
    <mergeCell ref="R17:U17"/>
    <mergeCell ref="V17:Y17"/>
    <mergeCell ref="Z17:AC17"/>
    <mergeCell ref="Z32:AC32"/>
    <mergeCell ref="AD32:AG32"/>
    <mergeCell ref="AH32:AK32"/>
    <mergeCell ref="AD17:AG17"/>
    <mergeCell ref="AH17:AK17"/>
    <mergeCell ref="A30:AK30"/>
    <mergeCell ref="A31:AK31"/>
    <mergeCell ref="B32:E32"/>
    <mergeCell ref="F32:I32"/>
    <mergeCell ref="J32:M32"/>
    <mergeCell ref="N32:Q32"/>
    <mergeCell ref="R32:U32"/>
    <mergeCell ref="V32:Y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3 - figure supplement 2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2019-08-15T13:28:11Z</dcterms:created>
  <dcterms:modified xsi:type="dcterms:W3CDTF">2019-12-07T15:10:54Z</dcterms:modified>
</cp:coreProperties>
</file>