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S\mol-grp\Detox-Folder\Ruo\Full Submission - R1\"/>
    </mc:Choice>
  </mc:AlternateContent>
  <bookViews>
    <workbookView xWindow="0" yWindow="0" windowWidth="25200" windowHeight="1185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B64" i="1"/>
  <c r="E56" i="1"/>
  <c r="D56" i="1"/>
  <c r="C56" i="1"/>
  <c r="B56" i="1"/>
  <c r="E48" i="1"/>
  <c r="D48" i="1"/>
  <c r="C48" i="1"/>
  <c r="B48" i="1"/>
  <c r="Q37" i="1"/>
  <c r="Q38" i="1" s="1"/>
  <c r="P37" i="1"/>
  <c r="P38" i="1" s="1"/>
  <c r="O37" i="1"/>
  <c r="O38" i="1" s="1"/>
  <c r="N37" i="1"/>
  <c r="N38" i="1" s="1"/>
  <c r="K37" i="1"/>
  <c r="K38" i="1" s="1"/>
  <c r="J37" i="1"/>
  <c r="J38" i="1" s="1"/>
  <c r="I37" i="1"/>
  <c r="I38" i="1" s="1"/>
  <c r="H37" i="1"/>
  <c r="H38" i="1" s="1"/>
  <c r="E37" i="1"/>
  <c r="E38" i="1" s="1"/>
  <c r="D37" i="1"/>
  <c r="D38" i="1" s="1"/>
  <c r="C37" i="1"/>
  <c r="C38" i="1" s="1"/>
  <c r="B37" i="1"/>
  <c r="B38" i="1" s="1"/>
  <c r="Q36" i="1"/>
  <c r="P36" i="1"/>
  <c r="O36" i="1"/>
  <c r="N36" i="1"/>
  <c r="K36" i="1"/>
  <c r="J36" i="1"/>
  <c r="I36" i="1"/>
  <c r="H36" i="1"/>
  <c r="E36" i="1"/>
  <c r="D36" i="1"/>
  <c r="C36" i="1"/>
  <c r="B36" i="1"/>
</calcChain>
</file>

<file path=xl/sharedStrings.xml><?xml version="1.0" encoding="utf-8"?>
<sst xmlns="http://schemas.openxmlformats.org/spreadsheetml/2006/main" count="212" uniqueCount="61">
  <si>
    <t>myb28myb29</t>
  </si>
  <si>
    <t>#</t>
  </si>
  <si>
    <t>EV control</t>
  </si>
  <si>
    <t>StDEV</t>
  </si>
  <si>
    <t>StdEr</t>
  </si>
  <si>
    <t>Plutella pupal mortality</t>
  </si>
  <si>
    <t>#1</t>
  </si>
  <si>
    <t># pupae observed</t>
  </si>
  <si>
    <t># pupae died</t>
  </si>
  <si>
    <t>% pupae died</t>
  </si>
  <si>
    <t>#2</t>
  </si>
  <si>
    <t>#3</t>
  </si>
  <si>
    <t>Female</t>
  </si>
  <si>
    <t>Male</t>
  </si>
  <si>
    <t>Number of egg laid</t>
  </si>
  <si>
    <t>Egg hatching (%)</t>
  </si>
  <si>
    <t>Figure 4A</t>
  </si>
  <si>
    <t>solvent</t>
  </si>
  <si>
    <t>4MSOB-ITC</t>
  </si>
  <si>
    <t>4 dph</t>
  </si>
  <si>
    <t>6 dph</t>
  </si>
  <si>
    <t>8 dph</t>
  </si>
  <si>
    <t>Figure 4B</t>
  </si>
  <si>
    <t>Average</t>
  </si>
  <si>
    <t>Tukey HSD tests in conjuction with a one-way ANOVA</t>
  </si>
  <si>
    <t xml:space="preserve">Female </t>
  </si>
  <si>
    <t>Sum of Squares</t>
  </si>
  <si>
    <t>df</t>
  </si>
  <si>
    <t>Mean Square</t>
  </si>
  <si>
    <t>F</t>
  </si>
  <si>
    <t>Sig.</t>
  </si>
  <si>
    <t>Between Groups</t>
  </si>
  <si>
    <t>Total</t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</si>
  <si>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</t>
    </r>
  </si>
  <si>
    <t>Tukey HSD tests in conjuction with a two-way ANOVA</t>
  </si>
  <si>
    <r>
      <rPr>
        <sz val="9"/>
        <color indexed="8"/>
        <rFont val="Arial"/>
        <family val="2"/>
      </rPr>
      <t>Source</t>
    </r>
  </si>
  <si>
    <r>
      <rPr>
        <sz val="9"/>
        <color indexed="8"/>
        <rFont val="Arial"/>
        <family val="2"/>
      </rPr>
      <t>Type III Sum of Squares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</si>
  <si>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</si>
  <si>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Mean Square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</si>
  <si>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</si>
  <si>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</si>
  <si>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Partial Eta Squared</t>
    </r>
  </si>
  <si>
    <r>
      <rPr>
        <sz val="9"/>
        <color indexed="8"/>
        <rFont val="Arial"/>
        <family val="2"/>
      </rPr>
      <t>Corrected Model</t>
    </r>
  </si>
  <si>
    <r>
      <rPr>
        <sz val="9"/>
        <color indexed="8"/>
        <rFont val="Arial"/>
        <family val="2"/>
      </rPr>
      <t>Intercept</t>
    </r>
  </si>
  <si>
    <t>RNAi</t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</si>
  <si>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</si>
  <si>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Corrected Total</t>
    </r>
  </si>
  <si>
    <r>
      <rPr>
        <sz val="9"/>
        <color indexed="8"/>
        <rFont val="Arial"/>
        <family val="2"/>
      </rPr>
      <t>8.092</t>
    </r>
    <r>
      <rPr>
        <vertAlign val="superscript"/>
        <sz val="9"/>
        <color indexed="8"/>
        <rFont val="Arial"/>
        <family val="2"/>
      </rPr>
      <t>a</t>
    </r>
  </si>
  <si>
    <t>Inflitration</t>
  </si>
  <si>
    <t>RNAi * Inflitration</t>
  </si>
  <si>
    <r>
      <rPr>
        <sz val="9"/>
        <color indexed="8"/>
        <rFont val="Arial"/>
        <family val="2"/>
      </rPr>
      <t>134.063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</si>
  <si>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362.035</t>
    </r>
    <r>
      <rPr>
        <vertAlign val="superscript"/>
        <sz val="9"/>
        <color indexed="8"/>
        <rFont val="Arial"/>
        <family val="2"/>
      </rPr>
      <t>a</t>
    </r>
  </si>
  <si>
    <t>Figure 4C,E</t>
  </si>
  <si>
    <t>Figure 4D,F</t>
  </si>
  <si>
    <t xml:space="preserve">egg laid </t>
  </si>
  <si>
    <t>egg hatched</t>
  </si>
  <si>
    <t>X-squared</t>
  </si>
  <si>
    <r>
      <rPr>
        <b/>
        <i/>
        <sz val="10"/>
        <color theme="1"/>
        <rFont val="Arial"/>
        <family val="2"/>
      </rPr>
      <t>P-</t>
    </r>
    <r>
      <rPr>
        <b/>
        <sz val="10"/>
        <color theme="1"/>
        <rFont val="Arial"/>
        <family val="2"/>
      </rPr>
      <t>value</t>
    </r>
  </si>
  <si>
    <t>A two-sided proportions test</t>
  </si>
  <si>
    <t>Residuals</t>
  </si>
  <si>
    <t xml:space="preserve">Non-parametric Kruskal-Wallis tests with Dunn's post hoc tests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</si>
</sst>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#.000"/>
    <numFmt numFmtId="166" formatCode="###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1" fillId="0" borderId="1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1" xfId="2" applyFont="1" applyBorder="1" applyAlignment="1">
      <alignment horizontal="center" vertical="center"/>
    </xf>
    <xf numFmtId="164" fontId="3" fillId="0" borderId="0" xfId="0" applyNumberFormat="1" applyFont="1" applyFill="1"/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left" vertical="top" wrapText="1"/>
    </xf>
    <xf numFmtId="165" fontId="6" fillId="0" borderId="1" xfId="2" applyNumberFormat="1" applyFont="1" applyBorder="1" applyAlignment="1">
      <alignment horizontal="right" vertical="top"/>
    </xf>
    <xf numFmtId="166" fontId="6" fillId="0" borderId="1" xfId="2" applyNumberFormat="1" applyFont="1" applyBorder="1" applyAlignment="1">
      <alignment horizontal="right" vertical="top"/>
    </xf>
    <xf numFmtId="0" fontId="3" fillId="0" borderId="1" xfId="0" applyFont="1" applyBorder="1"/>
    <xf numFmtId="0" fontId="7" fillId="0" borderId="0" xfId="0" applyFont="1" applyFill="1"/>
    <xf numFmtId="0" fontId="1" fillId="0" borderId="0" xfId="0" applyFont="1" applyFill="1"/>
    <xf numFmtId="0" fontId="8" fillId="0" borderId="2" xfId="3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0" fontId="8" fillId="0" borderId="6" xfId="3" applyFont="1" applyFill="1" applyBorder="1" applyAlignment="1">
      <alignment horizontal="left" vertical="top" wrapText="1"/>
    </xf>
    <xf numFmtId="165" fontId="9" fillId="0" borderId="7" xfId="3" applyNumberFormat="1" applyFont="1" applyFill="1" applyBorder="1" applyAlignment="1">
      <alignment horizontal="right" vertical="top"/>
    </xf>
    <xf numFmtId="166" fontId="8" fillId="0" borderId="8" xfId="3" applyNumberFormat="1" applyFont="1" applyFill="1" applyBorder="1" applyAlignment="1">
      <alignment horizontal="right" vertical="top"/>
    </xf>
    <xf numFmtId="165" fontId="8" fillId="0" borderId="8" xfId="3" applyNumberFormat="1" applyFont="1" applyFill="1" applyBorder="1" applyAlignment="1">
      <alignment horizontal="right" vertical="top"/>
    </xf>
    <xf numFmtId="165" fontId="8" fillId="0" borderId="9" xfId="3" applyNumberFormat="1" applyFont="1" applyFill="1" applyBorder="1" applyAlignment="1">
      <alignment horizontal="right" vertical="top"/>
    </xf>
    <xf numFmtId="0" fontId="8" fillId="0" borderId="10" xfId="3" applyFont="1" applyFill="1" applyBorder="1" applyAlignment="1">
      <alignment horizontal="left" vertical="top" wrapText="1"/>
    </xf>
    <xf numFmtId="165" fontId="8" fillId="0" borderId="11" xfId="3" applyNumberFormat="1" applyFont="1" applyFill="1" applyBorder="1" applyAlignment="1">
      <alignment horizontal="right" vertical="top"/>
    </xf>
    <xf numFmtId="166" fontId="8" fillId="0" borderId="12" xfId="3" applyNumberFormat="1" applyFont="1" applyFill="1" applyBorder="1" applyAlignment="1">
      <alignment horizontal="right" vertical="top"/>
    </xf>
    <xf numFmtId="165" fontId="8" fillId="0" borderId="12" xfId="3" applyNumberFormat="1" applyFont="1" applyFill="1" applyBorder="1" applyAlignment="1">
      <alignment horizontal="right" vertical="top"/>
    </xf>
    <xf numFmtId="165" fontId="8" fillId="0" borderId="13" xfId="3" applyNumberFormat="1" applyFont="1" applyFill="1" applyBorder="1" applyAlignment="1">
      <alignment horizontal="right" vertical="top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left" vertical="top" wrapText="1"/>
    </xf>
    <xf numFmtId="165" fontId="8" fillId="0" borderId="15" xfId="3" applyNumberFormat="1" applyFont="1" applyFill="1" applyBorder="1" applyAlignment="1">
      <alignment horizontal="right" vertical="top"/>
    </xf>
    <xf numFmtId="166" fontId="8" fillId="0" borderId="16" xfId="3" applyNumberFormat="1" applyFont="1" applyFill="1" applyBorder="1" applyAlignment="1">
      <alignment horizontal="right" vertical="top"/>
    </xf>
    <xf numFmtId="0" fontId="2" fillId="0" borderId="16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/>
    <xf numFmtId="167" fontId="3" fillId="0" borderId="1" xfId="0" applyNumberFormat="1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3" fillId="0" borderId="10" xfId="3" applyFont="1" applyFill="1" applyBorder="1" applyAlignment="1">
      <alignment horizontal="left" vertical="top" wrapText="1"/>
    </xf>
    <xf numFmtId="165" fontId="13" fillId="0" borderId="11" xfId="3" applyNumberFormat="1" applyFont="1" applyFill="1" applyBorder="1" applyAlignment="1">
      <alignment horizontal="right" vertical="top"/>
    </xf>
    <xf numFmtId="166" fontId="13" fillId="0" borderId="12" xfId="3" applyNumberFormat="1" applyFont="1" applyFill="1" applyBorder="1" applyAlignment="1">
      <alignment horizontal="right" vertical="top"/>
    </xf>
    <xf numFmtId="165" fontId="13" fillId="0" borderId="12" xfId="3" applyNumberFormat="1" applyFont="1" applyFill="1" applyBorder="1" applyAlignment="1">
      <alignment horizontal="right" vertical="top"/>
    </xf>
    <xf numFmtId="165" fontId="13" fillId="0" borderId="13" xfId="3" applyNumberFormat="1" applyFont="1" applyFill="1" applyBorder="1" applyAlignment="1">
      <alignment horizontal="right" vertical="top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1" xfId="2" applyFont="1" applyBorder="1" applyAlignment="1">
      <alignment horizontal="left" vertical="top" wrapText="1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0" fontId="14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3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_Fig 2A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"/>
  <sheetViews>
    <sheetView tabSelected="1" topLeftCell="I52" workbookViewId="0">
      <selection activeCell="AB95" sqref="AB95"/>
    </sheetView>
  </sheetViews>
  <sheetFormatPr defaultRowHeight="12.75" x14ac:dyDescent="0.2"/>
  <cols>
    <col min="1" max="1" width="9.140625" style="2" customWidth="1"/>
    <col min="2" max="18" width="9.140625" style="2"/>
    <col min="19" max="19" width="18.28515625" style="2" customWidth="1"/>
    <col min="20" max="20" width="9.140625" style="2" customWidth="1"/>
    <col min="21" max="21" width="9.140625" style="2"/>
    <col min="22" max="22" width="9.140625" style="2" customWidth="1"/>
    <col min="23" max="25" width="9.140625" style="2"/>
    <col min="26" max="27" width="9.140625" style="2" customWidth="1"/>
    <col min="28" max="28" width="37.7109375" style="2" customWidth="1"/>
    <col min="29" max="29" width="24.28515625" style="2" customWidth="1"/>
    <col min="30" max="30" width="12" style="2" bestFit="1" customWidth="1"/>
    <col min="31" max="31" width="9.140625" style="2"/>
    <col min="32" max="32" width="15" style="2" customWidth="1"/>
    <col min="33" max="16384" width="9.140625" style="2"/>
  </cols>
  <sheetData>
    <row r="1" spans="1:25" x14ac:dyDescent="0.2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5" x14ac:dyDescent="0.2">
      <c r="A2" s="59" t="s">
        <v>19</v>
      </c>
      <c r="B2" s="59"/>
      <c r="C2" s="59"/>
      <c r="D2" s="59"/>
      <c r="E2" s="59"/>
      <c r="G2" s="59" t="s">
        <v>20</v>
      </c>
      <c r="H2" s="59"/>
      <c r="I2" s="59"/>
      <c r="J2" s="59"/>
      <c r="K2" s="59"/>
      <c r="M2" s="59" t="s">
        <v>21</v>
      </c>
      <c r="N2" s="59"/>
      <c r="O2" s="59"/>
      <c r="P2" s="59"/>
      <c r="Q2" s="59"/>
      <c r="S2" s="57" t="s">
        <v>34</v>
      </c>
      <c r="T2" s="57"/>
      <c r="U2" s="57"/>
      <c r="V2" s="57"/>
      <c r="W2" s="57"/>
      <c r="X2" s="57"/>
      <c r="Y2" s="57"/>
    </row>
    <row r="3" spans="1:25" ht="15" customHeight="1" thickBot="1" x14ac:dyDescent="0.25">
      <c r="A3" s="3"/>
      <c r="B3" s="60" t="s">
        <v>0</v>
      </c>
      <c r="C3" s="60"/>
      <c r="D3" s="60"/>
      <c r="E3" s="60"/>
      <c r="G3" s="3"/>
      <c r="H3" s="60" t="s">
        <v>0</v>
      </c>
      <c r="I3" s="60"/>
      <c r="J3" s="60"/>
      <c r="K3" s="60"/>
      <c r="M3" s="3"/>
      <c r="N3" s="60" t="s">
        <v>0</v>
      </c>
      <c r="O3" s="60"/>
      <c r="P3" s="60"/>
      <c r="Q3" s="60"/>
      <c r="S3" s="51" t="s">
        <v>19</v>
      </c>
      <c r="T3" s="4"/>
      <c r="U3" s="4"/>
      <c r="V3" s="4"/>
      <c r="W3" s="4"/>
      <c r="X3" s="4"/>
      <c r="Y3" s="4"/>
    </row>
    <row r="4" spans="1:25" ht="15" customHeight="1" thickBot="1" x14ac:dyDescent="0.25">
      <c r="B4" s="59" t="s">
        <v>2</v>
      </c>
      <c r="C4" s="59"/>
      <c r="D4" s="59" t="s">
        <v>33</v>
      </c>
      <c r="E4" s="59"/>
      <c r="H4" s="59" t="s">
        <v>2</v>
      </c>
      <c r="I4" s="59"/>
      <c r="J4" s="59" t="s">
        <v>33</v>
      </c>
      <c r="K4" s="59"/>
      <c r="M4" s="4"/>
      <c r="N4" s="61" t="s">
        <v>2</v>
      </c>
      <c r="O4" s="61"/>
      <c r="P4" s="61" t="s">
        <v>33</v>
      </c>
      <c r="Q4" s="61"/>
      <c r="R4" s="4"/>
      <c r="S4" s="14" t="s">
        <v>35</v>
      </c>
      <c r="T4" s="15" t="s">
        <v>36</v>
      </c>
      <c r="U4" s="16" t="s">
        <v>37</v>
      </c>
      <c r="V4" s="16" t="s">
        <v>38</v>
      </c>
      <c r="W4" s="16" t="s">
        <v>39</v>
      </c>
      <c r="X4" s="16" t="s">
        <v>40</v>
      </c>
      <c r="Y4" s="17" t="s">
        <v>41</v>
      </c>
    </row>
    <row r="5" spans="1:25" ht="15" customHeight="1" x14ac:dyDescent="0.2">
      <c r="A5" s="2" t="s">
        <v>1</v>
      </c>
      <c r="B5" s="2" t="s">
        <v>17</v>
      </c>
      <c r="C5" s="2" t="s">
        <v>18</v>
      </c>
      <c r="D5" s="2" t="s">
        <v>17</v>
      </c>
      <c r="E5" s="2" t="s">
        <v>18</v>
      </c>
      <c r="G5" s="2" t="s">
        <v>1</v>
      </c>
      <c r="H5" s="2" t="s">
        <v>17</v>
      </c>
      <c r="I5" s="2" t="s">
        <v>18</v>
      </c>
      <c r="J5" s="2" t="s">
        <v>17</v>
      </c>
      <c r="K5" s="2" t="s">
        <v>18</v>
      </c>
      <c r="M5" s="4" t="s">
        <v>1</v>
      </c>
      <c r="N5" s="4" t="s">
        <v>17</v>
      </c>
      <c r="O5" s="4" t="s">
        <v>18</v>
      </c>
      <c r="P5" s="4" t="s">
        <v>17</v>
      </c>
      <c r="Q5" s="4" t="s">
        <v>18</v>
      </c>
      <c r="R5" s="4"/>
      <c r="S5" s="18" t="s">
        <v>42</v>
      </c>
      <c r="T5" s="19" t="s">
        <v>47</v>
      </c>
      <c r="U5" s="20">
        <v>3</v>
      </c>
      <c r="V5" s="21">
        <v>2.6971944444444111</v>
      </c>
      <c r="W5" s="21">
        <v>1.1426772580170499</v>
      </c>
      <c r="X5" s="21">
        <v>0.33493001153496071</v>
      </c>
      <c r="Y5" s="22">
        <v>2.8703745034806636E-2</v>
      </c>
    </row>
    <row r="6" spans="1:25" ht="15" customHeight="1" x14ac:dyDescent="0.2">
      <c r="A6" s="4">
        <v>1</v>
      </c>
      <c r="B6" s="6">
        <v>1.2</v>
      </c>
      <c r="C6" s="6">
        <v>0.9</v>
      </c>
      <c r="D6" s="6">
        <v>1</v>
      </c>
      <c r="E6" s="6">
        <v>1.1000000000000001</v>
      </c>
      <c r="F6" s="4"/>
      <c r="G6" s="4">
        <v>1</v>
      </c>
      <c r="H6" s="6">
        <v>7.8</v>
      </c>
      <c r="I6" s="6">
        <v>2.9</v>
      </c>
      <c r="J6" s="6">
        <v>4.5999999999999996</v>
      </c>
      <c r="K6" s="6">
        <v>2.1</v>
      </c>
      <c r="M6" s="4">
        <v>1</v>
      </c>
      <c r="N6" s="6">
        <v>7.6</v>
      </c>
      <c r="O6" s="6">
        <v>3.4</v>
      </c>
      <c r="P6" s="6">
        <v>8.6999999999999993</v>
      </c>
      <c r="Q6" s="6">
        <v>6.5</v>
      </c>
      <c r="R6" s="4"/>
      <c r="S6" s="23" t="s">
        <v>43</v>
      </c>
      <c r="T6" s="24">
        <v>663.17008333333331</v>
      </c>
      <c r="U6" s="25">
        <v>1</v>
      </c>
      <c r="V6" s="26">
        <v>663.17008333333331</v>
      </c>
      <c r="W6" s="26">
        <v>280.95466902030012</v>
      </c>
      <c r="X6" s="26">
        <v>8.9931325643301173E-33</v>
      </c>
      <c r="Y6" s="27">
        <v>0.70777519688509372</v>
      </c>
    </row>
    <row r="7" spans="1:25" ht="15" customHeight="1" x14ac:dyDescent="0.2">
      <c r="A7" s="4">
        <v>2</v>
      </c>
      <c r="B7" s="6">
        <v>5.4</v>
      </c>
      <c r="C7" s="6">
        <v>1.7</v>
      </c>
      <c r="D7" s="6">
        <v>1.2</v>
      </c>
      <c r="E7" s="6">
        <v>0.9</v>
      </c>
      <c r="F7" s="4"/>
      <c r="G7" s="4">
        <v>2</v>
      </c>
      <c r="H7" s="6">
        <v>6.2</v>
      </c>
      <c r="I7" s="6">
        <v>3.4</v>
      </c>
      <c r="J7" s="6">
        <v>2.1</v>
      </c>
      <c r="K7" s="6">
        <v>1.5</v>
      </c>
      <c r="M7" s="4">
        <v>2</v>
      </c>
      <c r="N7" s="6">
        <v>4.2</v>
      </c>
      <c r="O7" s="6">
        <v>3.4</v>
      </c>
      <c r="P7" s="6">
        <v>4.9000000000000004</v>
      </c>
      <c r="Q7" s="6">
        <v>3</v>
      </c>
      <c r="R7" s="4"/>
      <c r="S7" s="44" t="s">
        <v>44</v>
      </c>
      <c r="T7" s="45">
        <v>0.91874999999998996</v>
      </c>
      <c r="U7" s="46">
        <v>1</v>
      </c>
      <c r="V7" s="47">
        <v>0.91874999999998996</v>
      </c>
      <c r="W7" s="47">
        <v>0.38923212709620059</v>
      </c>
      <c r="X7" s="47">
        <v>0.53392826462671528</v>
      </c>
      <c r="Y7" s="48">
        <v>3.344227983832404E-3</v>
      </c>
    </row>
    <row r="8" spans="1:25" ht="15" customHeight="1" x14ac:dyDescent="0.2">
      <c r="A8" s="4">
        <v>3</v>
      </c>
      <c r="B8" s="6">
        <v>4.5999999999999996</v>
      </c>
      <c r="C8" s="6">
        <v>1</v>
      </c>
      <c r="D8" s="6">
        <v>0.9</v>
      </c>
      <c r="E8" s="6">
        <v>0.8</v>
      </c>
      <c r="F8" s="4"/>
      <c r="G8" s="4">
        <v>3</v>
      </c>
      <c r="H8" s="6">
        <v>3.4</v>
      </c>
      <c r="I8" s="6">
        <v>2.2000000000000002</v>
      </c>
      <c r="J8" s="6">
        <v>2.2999999999999998</v>
      </c>
      <c r="K8" s="6">
        <v>3.4</v>
      </c>
      <c r="M8" s="4">
        <v>3</v>
      </c>
      <c r="N8" s="6">
        <v>9.5</v>
      </c>
      <c r="O8" s="6">
        <v>5</v>
      </c>
      <c r="P8" s="6">
        <v>4.7</v>
      </c>
      <c r="Q8" s="6">
        <v>4</v>
      </c>
      <c r="R8" s="4"/>
      <c r="S8" s="44" t="s">
        <v>48</v>
      </c>
      <c r="T8" s="45">
        <v>7.1540833333333635</v>
      </c>
      <c r="U8" s="46">
        <v>1</v>
      </c>
      <c r="V8" s="47">
        <v>7.1540833333333635</v>
      </c>
      <c r="W8" s="47">
        <v>3.0308561341571183</v>
      </c>
      <c r="X8" s="47">
        <v>8.4346332343829905E-2</v>
      </c>
      <c r="Y8" s="48">
        <v>2.5462776901655697E-2</v>
      </c>
    </row>
    <row r="9" spans="1:25" ht="15" customHeight="1" x14ac:dyDescent="0.2">
      <c r="A9" s="4">
        <v>4</v>
      </c>
      <c r="B9" s="6">
        <v>2</v>
      </c>
      <c r="C9" s="6">
        <v>2.2999999999999998</v>
      </c>
      <c r="D9" s="6">
        <v>2.6</v>
      </c>
      <c r="E9" s="6">
        <v>0.6</v>
      </c>
      <c r="F9" s="4"/>
      <c r="G9" s="4">
        <v>4</v>
      </c>
      <c r="H9" s="6">
        <v>2.9</v>
      </c>
      <c r="I9" s="6">
        <v>2.9</v>
      </c>
      <c r="J9" s="6">
        <v>4</v>
      </c>
      <c r="K9" s="6">
        <v>0.7</v>
      </c>
      <c r="M9" s="4">
        <v>4</v>
      </c>
      <c r="N9" s="6">
        <v>9.6</v>
      </c>
      <c r="O9" s="6">
        <v>6.9</v>
      </c>
      <c r="P9" s="6">
        <v>4.5999999999999996</v>
      </c>
      <c r="Q9" s="6">
        <v>4.9000000000000004</v>
      </c>
      <c r="R9" s="4"/>
      <c r="S9" s="44" t="s">
        <v>49</v>
      </c>
      <c r="T9" s="45">
        <v>1.8750000000000006E-2</v>
      </c>
      <c r="U9" s="46">
        <v>1</v>
      </c>
      <c r="V9" s="47">
        <v>1.8750000000000006E-2</v>
      </c>
      <c r="W9" s="47">
        <v>7.9435127978817344E-3</v>
      </c>
      <c r="X9" s="47">
        <v>0.92913516378933658</v>
      </c>
      <c r="Y9" s="48">
        <v>6.8473869610535877E-5</v>
      </c>
    </row>
    <row r="10" spans="1:25" ht="15" customHeight="1" x14ac:dyDescent="0.2">
      <c r="A10" s="4">
        <v>5</v>
      </c>
      <c r="B10" s="6">
        <v>1.4</v>
      </c>
      <c r="C10" s="6">
        <v>3.1</v>
      </c>
      <c r="D10" s="6">
        <v>4.9000000000000004</v>
      </c>
      <c r="E10" s="6">
        <v>1.6</v>
      </c>
      <c r="F10" s="4"/>
      <c r="G10" s="4">
        <v>5</v>
      </c>
      <c r="H10" s="6">
        <v>4.5999999999999996</v>
      </c>
      <c r="I10" s="6">
        <v>2</v>
      </c>
      <c r="J10" s="6">
        <v>1.2</v>
      </c>
      <c r="K10" s="6">
        <v>5.7</v>
      </c>
      <c r="M10" s="4">
        <v>5</v>
      </c>
      <c r="N10" s="6">
        <v>9.5</v>
      </c>
      <c r="O10" s="6">
        <v>6</v>
      </c>
      <c r="P10" s="6">
        <v>8.8000000000000007</v>
      </c>
      <c r="Q10" s="6">
        <v>7.7</v>
      </c>
      <c r="R10" s="4"/>
      <c r="S10" s="44" t="s">
        <v>59</v>
      </c>
      <c r="T10" s="45">
        <v>273.80833333333328</v>
      </c>
      <c r="U10" s="46">
        <v>116</v>
      </c>
      <c r="V10" s="47">
        <v>2.3604166666666662</v>
      </c>
      <c r="W10" s="49"/>
      <c r="X10" s="49"/>
      <c r="Y10" s="50"/>
    </row>
    <row r="11" spans="1:25" ht="15" customHeight="1" x14ac:dyDescent="0.2">
      <c r="A11" s="4">
        <v>6</v>
      </c>
      <c r="B11" s="6">
        <v>1</v>
      </c>
      <c r="C11" s="6">
        <v>0.7</v>
      </c>
      <c r="D11" s="6">
        <v>4.5</v>
      </c>
      <c r="E11" s="6">
        <v>3.9</v>
      </c>
      <c r="F11" s="4"/>
      <c r="G11" s="4">
        <v>6</v>
      </c>
      <c r="H11" s="6">
        <v>7.7</v>
      </c>
      <c r="I11" s="6">
        <v>6.9</v>
      </c>
      <c r="J11" s="6">
        <v>7.6</v>
      </c>
      <c r="K11" s="6">
        <v>2.2000000000000002</v>
      </c>
      <c r="M11" s="4">
        <v>6</v>
      </c>
      <c r="N11" s="6">
        <v>5.9</v>
      </c>
      <c r="O11" s="6">
        <v>7</v>
      </c>
      <c r="P11" s="6">
        <v>8.6</v>
      </c>
      <c r="Q11" s="6">
        <v>6.5</v>
      </c>
      <c r="R11" s="4"/>
      <c r="S11" s="23" t="s">
        <v>45</v>
      </c>
      <c r="T11" s="24">
        <v>945.07</v>
      </c>
      <c r="U11" s="25">
        <v>120</v>
      </c>
      <c r="V11" s="28"/>
      <c r="W11" s="28"/>
      <c r="X11" s="28"/>
      <c r="Y11" s="29"/>
    </row>
    <row r="12" spans="1:25" ht="15" customHeight="1" thickBot="1" x14ac:dyDescent="0.25">
      <c r="A12" s="4">
        <v>7</v>
      </c>
      <c r="B12" s="6">
        <v>5.0999999999999996</v>
      </c>
      <c r="C12" s="6">
        <v>6</v>
      </c>
      <c r="D12" s="6">
        <v>4.5</v>
      </c>
      <c r="E12" s="6">
        <v>2.7</v>
      </c>
      <c r="F12" s="4"/>
      <c r="G12" s="4">
        <v>7</v>
      </c>
      <c r="H12" s="6">
        <v>6.9</v>
      </c>
      <c r="I12" s="6">
        <v>5.0999999999999996</v>
      </c>
      <c r="J12" s="6">
        <v>1.7</v>
      </c>
      <c r="K12" s="6">
        <v>2.5</v>
      </c>
      <c r="M12" s="4">
        <v>7</v>
      </c>
      <c r="N12" s="6">
        <v>6</v>
      </c>
      <c r="O12" s="6">
        <v>5.3</v>
      </c>
      <c r="P12" s="6">
        <v>9.5</v>
      </c>
      <c r="Q12" s="6">
        <v>6.3</v>
      </c>
      <c r="R12" s="4"/>
      <c r="S12" s="30" t="s">
        <v>46</v>
      </c>
      <c r="T12" s="31">
        <v>281.89991666666651</v>
      </c>
      <c r="U12" s="32">
        <v>119</v>
      </c>
      <c r="V12" s="33"/>
      <c r="W12" s="33"/>
      <c r="X12" s="33"/>
      <c r="Y12" s="34"/>
    </row>
    <row r="13" spans="1:25" ht="15" customHeight="1" x14ac:dyDescent="0.2">
      <c r="A13" s="4">
        <v>8</v>
      </c>
      <c r="B13" s="6">
        <v>4.5999999999999996</v>
      </c>
      <c r="C13" s="6">
        <v>1.9</v>
      </c>
      <c r="D13" s="6">
        <v>3.8</v>
      </c>
      <c r="E13" s="6">
        <v>1.6</v>
      </c>
      <c r="F13" s="4"/>
      <c r="G13" s="4">
        <v>8</v>
      </c>
      <c r="H13" s="6">
        <v>6.8</v>
      </c>
      <c r="I13" s="6">
        <v>3.4</v>
      </c>
      <c r="J13" s="6">
        <v>1.6</v>
      </c>
      <c r="K13" s="6">
        <v>3.7</v>
      </c>
      <c r="M13" s="4">
        <v>8</v>
      </c>
      <c r="N13" s="6">
        <v>7.3</v>
      </c>
      <c r="O13" s="6">
        <v>2.2999999999999998</v>
      </c>
      <c r="P13" s="6">
        <v>8.6</v>
      </c>
      <c r="Q13" s="6">
        <v>2.7</v>
      </c>
      <c r="R13" s="4"/>
      <c r="S13" s="4"/>
      <c r="T13" s="4"/>
      <c r="U13" s="4"/>
      <c r="V13" s="4"/>
      <c r="W13" s="4"/>
      <c r="X13" s="4"/>
      <c r="Y13" s="4"/>
    </row>
    <row r="14" spans="1:25" ht="15" customHeight="1" thickBot="1" x14ac:dyDescent="0.25">
      <c r="A14" s="4">
        <v>9</v>
      </c>
      <c r="B14" s="6">
        <v>4.4000000000000004</v>
      </c>
      <c r="C14" s="6">
        <v>3.2</v>
      </c>
      <c r="D14" s="6">
        <v>2.6</v>
      </c>
      <c r="E14" s="6">
        <v>0.7</v>
      </c>
      <c r="F14" s="4"/>
      <c r="G14" s="4">
        <v>9</v>
      </c>
      <c r="H14" s="6">
        <v>5.2</v>
      </c>
      <c r="I14" s="6">
        <v>2.5</v>
      </c>
      <c r="J14" s="6">
        <v>4.0999999999999996</v>
      </c>
      <c r="K14" s="6">
        <v>5.6</v>
      </c>
      <c r="M14" s="4">
        <v>9</v>
      </c>
      <c r="N14" s="6">
        <v>9.8000000000000007</v>
      </c>
      <c r="O14" s="6">
        <v>2.6</v>
      </c>
      <c r="P14" s="6">
        <v>7.6</v>
      </c>
      <c r="Q14" s="6">
        <v>6.4</v>
      </c>
      <c r="R14" s="4"/>
      <c r="S14" s="51" t="s">
        <v>20</v>
      </c>
      <c r="T14" s="4"/>
      <c r="U14" s="4"/>
      <c r="V14" s="4"/>
      <c r="W14" s="4"/>
      <c r="X14" s="4"/>
      <c r="Y14" s="4"/>
    </row>
    <row r="15" spans="1:25" ht="15" customHeight="1" thickBot="1" x14ac:dyDescent="0.25">
      <c r="A15" s="4">
        <v>10</v>
      </c>
      <c r="B15" s="6">
        <v>1.5</v>
      </c>
      <c r="C15" s="6">
        <v>3.5</v>
      </c>
      <c r="D15" s="6">
        <v>2.6</v>
      </c>
      <c r="E15" s="6">
        <v>0.9</v>
      </c>
      <c r="F15" s="4"/>
      <c r="G15" s="4">
        <v>10</v>
      </c>
      <c r="H15" s="6">
        <v>5</v>
      </c>
      <c r="I15" s="6">
        <v>1.6</v>
      </c>
      <c r="J15" s="6">
        <v>7.9</v>
      </c>
      <c r="K15" s="6">
        <v>4.2</v>
      </c>
      <c r="M15" s="4">
        <v>10</v>
      </c>
      <c r="N15" s="6">
        <v>4.0999999999999996</v>
      </c>
      <c r="O15" s="6">
        <v>5.2</v>
      </c>
      <c r="P15" s="6">
        <v>3.9</v>
      </c>
      <c r="Q15" s="6">
        <v>2.6</v>
      </c>
      <c r="R15" s="4"/>
      <c r="S15" s="14" t="s">
        <v>35</v>
      </c>
      <c r="T15" s="15" t="s">
        <v>36</v>
      </c>
      <c r="U15" s="16" t="s">
        <v>37</v>
      </c>
      <c r="V15" s="16" t="s">
        <v>38</v>
      </c>
      <c r="W15" s="16" t="s">
        <v>39</v>
      </c>
      <c r="X15" s="16" t="s">
        <v>40</v>
      </c>
      <c r="Y15" s="17" t="s">
        <v>41</v>
      </c>
    </row>
    <row r="16" spans="1:25" ht="15" customHeight="1" x14ac:dyDescent="0.2">
      <c r="A16" s="4">
        <v>11</v>
      </c>
      <c r="B16" s="6">
        <v>2.5</v>
      </c>
      <c r="C16" s="6">
        <v>2.6</v>
      </c>
      <c r="D16" s="6">
        <v>0.8</v>
      </c>
      <c r="E16" s="6">
        <v>1.2</v>
      </c>
      <c r="F16" s="4"/>
      <c r="G16" s="4">
        <v>11</v>
      </c>
      <c r="H16" s="6">
        <v>4.5</v>
      </c>
      <c r="I16" s="6">
        <v>2.7</v>
      </c>
      <c r="J16" s="6">
        <v>6.5</v>
      </c>
      <c r="K16" s="6">
        <v>3.9</v>
      </c>
      <c r="M16" s="4">
        <v>11</v>
      </c>
      <c r="N16" s="6">
        <v>8</v>
      </c>
      <c r="O16" s="6">
        <v>2.1</v>
      </c>
      <c r="P16" s="6">
        <v>3.5</v>
      </c>
      <c r="Q16" s="6">
        <v>2</v>
      </c>
      <c r="R16" s="4"/>
      <c r="S16" s="18" t="s">
        <v>42</v>
      </c>
      <c r="T16" s="19" t="s">
        <v>50</v>
      </c>
      <c r="U16" s="20">
        <v>3</v>
      </c>
      <c r="V16" s="21">
        <v>44.687666666666701</v>
      </c>
      <c r="W16" s="21">
        <v>16.14294700783724</v>
      </c>
      <c r="X16" s="21">
        <v>7.7970052484968071E-9</v>
      </c>
      <c r="Y16" s="22">
        <v>0.29452765538003678</v>
      </c>
    </row>
    <row r="17" spans="1:25" ht="15" customHeight="1" x14ac:dyDescent="0.2">
      <c r="A17" s="4">
        <v>12</v>
      </c>
      <c r="B17" s="6">
        <v>0.8</v>
      </c>
      <c r="C17" s="6">
        <v>3.9</v>
      </c>
      <c r="D17" s="6">
        <v>0.8</v>
      </c>
      <c r="E17" s="6">
        <v>2.2000000000000002</v>
      </c>
      <c r="F17" s="4"/>
      <c r="G17" s="4">
        <v>12</v>
      </c>
      <c r="H17" s="6">
        <v>2.9</v>
      </c>
      <c r="I17" s="6">
        <v>2.7</v>
      </c>
      <c r="J17" s="6">
        <v>4.8</v>
      </c>
      <c r="K17" s="6">
        <v>4.0999999999999996</v>
      </c>
      <c r="M17" s="4">
        <v>12</v>
      </c>
      <c r="N17" s="6">
        <v>7.9</v>
      </c>
      <c r="O17" s="6">
        <v>3.3</v>
      </c>
      <c r="P17" s="6">
        <v>4.9000000000000004</v>
      </c>
      <c r="Q17" s="6">
        <v>2.4</v>
      </c>
      <c r="R17" s="4"/>
      <c r="S17" s="23" t="s">
        <v>43</v>
      </c>
      <c r="T17" s="24">
        <v>1671.0403333333327</v>
      </c>
      <c r="U17" s="25">
        <v>1</v>
      </c>
      <c r="V17" s="26">
        <v>1671.0403333333327</v>
      </c>
      <c r="W17" s="26">
        <v>603.64564903721327</v>
      </c>
      <c r="X17" s="26">
        <v>8.5490429395653468E-48</v>
      </c>
      <c r="Y17" s="27">
        <v>0.83880955834973503</v>
      </c>
    </row>
    <row r="18" spans="1:25" ht="15" customHeight="1" x14ac:dyDescent="0.2">
      <c r="A18" s="4">
        <v>13</v>
      </c>
      <c r="B18" s="6">
        <v>0.6</v>
      </c>
      <c r="C18" s="6">
        <v>4.0999999999999996</v>
      </c>
      <c r="D18" s="6">
        <v>0.7</v>
      </c>
      <c r="E18" s="6">
        <v>2.2000000000000002</v>
      </c>
      <c r="F18" s="4"/>
      <c r="G18" s="4">
        <v>13</v>
      </c>
      <c r="H18" s="6">
        <v>7.6</v>
      </c>
      <c r="I18" s="6">
        <v>3.5</v>
      </c>
      <c r="J18" s="6">
        <v>5.7</v>
      </c>
      <c r="K18" s="6">
        <v>2.2000000000000002</v>
      </c>
      <c r="M18" s="4">
        <v>13</v>
      </c>
      <c r="N18" s="6">
        <v>8.5</v>
      </c>
      <c r="O18" s="6">
        <v>5.8</v>
      </c>
      <c r="P18" s="6">
        <v>7.8</v>
      </c>
      <c r="Q18" s="6">
        <v>6.8</v>
      </c>
      <c r="R18" s="4"/>
      <c r="S18" s="44" t="s">
        <v>44</v>
      </c>
      <c r="T18" s="45">
        <v>5.8963333333333683</v>
      </c>
      <c r="U18" s="46">
        <v>1</v>
      </c>
      <c r="V18" s="47">
        <v>5.8963333333333683</v>
      </c>
      <c r="W18" s="47">
        <v>2.1299880624902796</v>
      </c>
      <c r="X18" s="47">
        <v>0.14714464963029997</v>
      </c>
      <c r="Y18" s="48">
        <v>1.8030883583629288E-2</v>
      </c>
    </row>
    <row r="19" spans="1:25" ht="15" customHeight="1" x14ac:dyDescent="0.2">
      <c r="A19" s="4">
        <v>14</v>
      </c>
      <c r="B19" s="6">
        <v>0.7</v>
      </c>
      <c r="C19" s="6">
        <v>4.5999999999999996</v>
      </c>
      <c r="D19" s="6">
        <v>0.6</v>
      </c>
      <c r="E19" s="6">
        <v>2.5</v>
      </c>
      <c r="F19" s="4"/>
      <c r="G19" s="4">
        <v>14</v>
      </c>
      <c r="H19" s="6">
        <v>3.2</v>
      </c>
      <c r="I19" s="6">
        <v>4.2</v>
      </c>
      <c r="J19" s="6">
        <v>6.1</v>
      </c>
      <c r="K19" s="6">
        <v>0.8</v>
      </c>
      <c r="M19" s="4">
        <v>14</v>
      </c>
      <c r="N19" s="6">
        <v>8.6999999999999993</v>
      </c>
      <c r="O19" s="6">
        <v>2</v>
      </c>
      <c r="P19" s="6">
        <v>8.1999999999999993</v>
      </c>
      <c r="Q19" s="6">
        <v>3.1</v>
      </c>
      <c r="R19" s="4"/>
      <c r="S19" s="44" t="s">
        <v>48</v>
      </c>
      <c r="T19" s="45">
        <v>128.13333333333318</v>
      </c>
      <c r="U19" s="46">
        <v>1</v>
      </c>
      <c r="V19" s="47">
        <v>128.13333333333318</v>
      </c>
      <c r="W19" s="47">
        <v>46.286811646857238</v>
      </c>
      <c r="X19" s="47">
        <v>4.7264817156587775E-10</v>
      </c>
      <c r="Y19" s="48">
        <v>0.28521610090892191</v>
      </c>
    </row>
    <row r="20" spans="1:25" ht="15" customHeight="1" x14ac:dyDescent="0.2">
      <c r="A20" s="4">
        <v>15</v>
      </c>
      <c r="B20" s="6">
        <v>0.5</v>
      </c>
      <c r="C20" s="6">
        <v>0.8</v>
      </c>
      <c r="D20" s="6">
        <v>0.5</v>
      </c>
      <c r="E20" s="6">
        <v>3</v>
      </c>
      <c r="F20" s="4"/>
      <c r="G20" s="4">
        <v>15</v>
      </c>
      <c r="H20" s="6">
        <v>4.5999999999999996</v>
      </c>
      <c r="I20" s="6">
        <v>3</v>
      </c>
      <c r="J20" s="6">
        <v>4.7</v>
      </c>
      <c r="K20" s="6">
        <v>5.8</v>
      </c>
      <c r="M20" s="4">
        <v>15</v>
      </c>
      <c r="N20" s="6">
        <v>5.3</v>
      </c>
      <c r="O20" s="6">
        <v>2.4</v>
      </c>
      <c r="P20" s="6">
        <v>8.3000000000000007</v>
      </c>
      <c r="Q20" s="6">
        <v>2.6</v>
      </c>
      <c r="R20" s="4"/>
      <c r="S20" s="44" t="s">
        <v>49</v>
      </c>
      <c r="T20" s="45">
        <v>3.3333333333327643E-2</v>
      </c>
      <c r="U20" s="46">
        <v>1</v>
      </c>
      <c r="V20" s="47">
        <v>3.3333333333327643E-2</v>
      </c>
      <c r="W20" s="47">
        <v>1.2041314164112745E-2</v>
      </c>
      <c r="X20" s="47">
        <v>0.91281080194180841</v>
      </c>
      <c r="Y20" s="48">
        <v>1.0379365820746575E-4</v>
      </c>
    </row>
    <row r="21" spans="1:25" ht="15" customHeight="1" x14ac:dyDescent="0.2">
      <c r="A21" s="4">
        <v>16</v>
      </c>
      <c r="B21" s="6">
        <v>1.8</v>
      </c>
      <c r="C21" s="6">
        <v>0.6</v>
      </c>
      <c r="D21" s="6">
        <v>2.2999999999999998</v>
      </c>
      <c r="E21" s="6">
        <v>0.9</v>
      </c>
      <c r="F21" s="4"/>
      <c r="G21" s="4">
        <v>16</v>
      </c>
      <c r="H21" s="6">
        <v>2.9</v>
      </c>
      <c r="I21" s="6">
        <v>2.2000000000000002</v>
      </c>
      <c r="J21" s="6">
        <v>6.9</v>
      </c>
      <c r="K21" s="6">
        <v>0.9</v>
      </c>
      <c r="M21" s="4">
        <v>16</v>
      </c>
      <c r="N21" s="6">
        <v>9.5</v>
      </c>
      <c r="O21" s="6">
        <v>7.8</v>
      </c>
      <c r="P21" s="6">
        <v>9.8000000000000007</v>
      </c>
      <c r="Q21" s="6">
        <v>6.5</v>
      </c>
      <c r="R21" s="4"/>
      <c r="S21" s="44" t="s">
        <v>59</v>
      </c>
      <c r="T21" s="45">
        <v>321.11666666666684</v>
      </c>
      <c r="U21" s="46">
        <v>116</v>
      </c>
      <c r="V21" s="47">
        <v>2.7682471264367829</v>
      </c>
      <c r="W21" s="49"/>
      <c r="X21" s="49"/>
      <c r="Y21" s="50"/>
    </row>
    <row r="22" spans="1:25" ht="15" customHeight="1" x14ac:dyDescent="0.2">
      <c r="A22" s="4">
        <v>17</v>
      </c>
      <c r="B22" s="6">
        <v>0.6</v>
      </c>
      <c r="C22" s="6">
        <v>0.6</v>
      </c>
      <c r="D22" s="6">
        <v>2.4</v>
      </c>
      <c r="E22" s="6">
        <v>3.5</v>
      </c>
      <c r="F22" s="4"/>
      <c r="G22" s="4">
        <v>17</v>
      </c>
      <c r="H22" s="6">
        <v>5.8</v>
      </c>
      <c r="I22" s="6">
        <v>1.6</v>
      </c>
      <c r="J22" s="6">
        <v>7.8</v>
      </c>
      <c r="K22" s="6">
        <v>1.1000000000000001</v>
      </c>
      <c r="M22" s="4">
        <v>17</v>
      </c>
      <c r="N22" s="6">
        <v>9.6</v>
      </c>
      <c r="O22" s="6">
        <v>3.1</v>
      </c>
      <c r="P22" s="6">
        <v>6.5</v>
      </c>
      <c r="Q22" s="6">
        <v>2.4</v>
      </c>
      <c r="R22" s="4"/>
      <c r="S22" s="23" t="s">
        <v>45</v>
      </c>
      <c r="T22" s="24">
        <v>2126.2199999999998</v>
      </c>
      <c r="U22" s="25">
        <v>120</v>
      </c>
      <c r="V22" s="28"/>
      <c r="W22" s="28"/>
      <c r="X22" s="28"/>
      <c r="Y22" s="29"/>
    </row>
    <row r="23" spans="1:25" ht="15" customHeight="1" thickBot="1" x14ac:dyDescent="0.25">
      <c r="A23" s="4">
        <v>18</v>
      </c>
      <c r="B23" s="6">
        <v>4.2</v>
      </c>
      <c r="C23" s="6">
        <v>0.5</v>
      </c>
      <c r="D23" s="6">
        <v>4</v>
      </c>
      <c r="E23" s="6">
        <v>0.8</v>
      </c>
      <c r="F23" s="4"/>
      <c r="G23" s="4">
        <v>18</v>
      </c>
      <c r="H23" s="6">
        <v>6.4</v>
      </c>
      <c r="I23" s="6">
        <v>1.5</v>
      </c>
      <c r="J23" s="6">
        <v>8</v>
      </c>
      <c r="K23" s="6">
        <v>0.9</v>
      </c>
      <c r="M23" s="4">
        <v>18</v>
      </c>
      <c r="N23" s="6">
        <v>9.4</v>
      </c>
      <c r="O23" s="6">
        <v>2.4</v>
      </c>
      <c r="P23" s="6">
        <v>9.4</v>
      </c>
      <c r="Q23" s="6">
        <v>5</v>
      </c>
      <c r="R23" s="4"/>
      <c r="S23" s="30" t="s">
        <v>46</v>
      </c>
      <c r="T23" s="31">
        <v>455.17966666666695</v>
      </c>
      <c r="U23" s="32">
        <v>119</v>
      </c>
      <c r="V23" s="33"/>
      <c r="W23" s="33"/>
      <c r="X23" s="33"/>
      <c r="Y23" s="34"/>
    </row>
    <row r="24" spans="1:25" ht="15" customHeight="1" x14ac:dyDescent="0.2">
      <c r="A24" s="4">
        <v>19</v>
      </c>
      <c r="B24" s="6">
        <v>3.3</v>
      </c>
      <c r="C24" s="6">
        <v>0.5</v>
      </c>
      <c r="D24" s="6">
        <v>1.9</v>
      </c>
      <c r="E24" s="6">
        <v>3.8</v>
      </c>
      <c r="F24" s="4"/>
      <c r="G24" s="4">
        <v>19</v>
      </c>
      <c r="H24" s="6">
        <v>6.6</v>
      </c>
      <c r="I24" s="6">
        <v>1.5</v>
      </c>
      <c r="J24" s="6">
        <v>1.5</v>
      </c>
      <c r="K24" s="6">
        <v>1.8</v>
      </c>
      <c r="M24" s="4">
        <v>19</v>
      </c>
      <c r="N24" s="6">
        <v>9.8000000000000007</v>
      </c>
      <c r="O24" s="6">
        <v>2.2999999999999998</v>
      </c>
      <c r="P24" s="6">
        <v>8.8000000000000007</v>
      </c>
      <c r="Q24" s="6">
        <v>4.0999999999999996</v>
      </c>
      <c r="R24" s="4"/>
      <c r="S24" s="4"/>
      <c r="T24" s="4"/>
      <c r="U24" s="4"/>
      <c r="V24" s="4"/>
      <c r="W24" s="4"/>
      <c r="X24" s="4"/>
      <c r="Y24" s="4"/>
    </row>
    <row r="25" spans="1:25" ht="15" customHeight="1" thickBot="1" x14ac:dyDescent="0.25">
      <c r="A25" s="4">
        <v>20</v>
      </c>
      <c r="B25" s="6">
        <v>3.3</v>
      </c>
      <c r="C25" s="6">
        <v>0.7</v>
      </c>
      <c r="D25" s="6">
        <v>5.0999999999999996</v>
      </c>
      <c r="E25" s="6">
        <v>4.0999999999999996</v>
      </c>
      <c r="F25" s="4"/>
      <c r="G25" s="4">
        <v>20</v>
      </c>
      <c r="H25" s="6">
        <v>4.2</v>
      </c>
      <c r="I25" s="6">
        <v>1.3</v>
      </c>
      <c r="J25" s="6">
        <v>5.2</v>
      </c>
      <c r="K25" s="6">
        <v>2</v>
      </c>
      <c r="M25" s="4">
        <v>20</v>
      </c>
      <c r="N25" s="6">
        <v>9.6999999999999993</v>
      </c>
      <c r="O25" s="6">
        <v>5.6</v>
      </c>
      <c r="P25" s="6">
        <v>6.3</v>
      </c>
      <c r="Q25" s="6">
        <v>3.3</v>
      </c>
      <c r="R25" s="4"/>
      <c r="S25" s="51" t="s">
        <v>21</v>
      </c>
      <c r="T25" s="4"/>
      <c r="U25" s="4"/>
      <c r="V25" s="4"/>
      <c r="W25" s="4"/>
      <c r="X25" s="4"/>
      <c r="Y25" s="4"/>
    </row>
    <row r="26" spans="1:25" ht="15" customHeight="1" thickBot="1" x14ac:dyDescent="0.25">
      <c r="A26" s="4">
        <v>21</v>
      </c>
      <c r="B26" s="6">
        <v>0.7</v>
      </c>
      <c r="C26" s="6">
        <v>4.5</v>
      </c>
      <c r="D26" s="6">
        <v>4.8</v>
      </c>
      <c r="E26" s="6">
        <v>0.8</v>
      </c>
      <c r="F26" s="4"/>
      <c r="G26" s="4">
        <v>21</v>
      </c>
      <c r="H26" s="6">
        <v>4.5</v>
      </c>
      <c r="I26" s="6">
        <v>1.4</v>
      </c>
      <c r="J26" s="6">
        <v>4.2</v>
      </c>
      <c r="K26" s="6">
        <v>1.2</v>
      </c>
      <c r="M26" s="4">
        <v>21</v>
      </c>
      <c r="N26" s="6">
        <v>9.3000000000000007</v>
      </c>
      <c r="O26" s="6">
        <v>4</v>
      </c>
      <c r="P26" s="6">
        <v>4.8</v>
      </c>
      <c r="Q26" s="6">
        <v>3.2</v>
      </c>
      <c r="R26" s="4"/>
      <c r="S26" s="14" t="s">
        <v>35</v>
      </c>
      <c r="T26" s="15" t="s">
        <v>36</v>
      </c>
      <c r="U26" s="16" t="s">
        <v>37</v>
      </c>
      <c r="V26" s="16" t="s">
        <v>38</v>
      </c>
      <c r="W26" s="16" t="s">
        <v>39</v>
      </c>
      <c r="X26" s="16" t="s">
        <v>40</v>
      </c>
      <c r="Y26" s="17" t="s">
        <v>41</v>
      </c>
    </row>
    <row r="27" spans="1:25" ht="15" customHeight="1" x14ac:dyDescent="0.2">
      <c r="A27" s="4">
        <v>22</v>
      </c>
      <c r="B27" s="6">
        <v>0.9</v>
      </c>
      <c r="C27" s="6">
        <v>1.5</v>
      </c>
      <c r="D27" s="6">
        <v>3.7</v>
      </c>
      <c r="E27" s="6">
        <v>1.1000000000000001</v>
      </c>
      <c r="F27" s="4"/>
      <c r="G27" s="4">
        <v>22</v>
      </c>
      <c r="H27" s="6">
        <v>6.8</v>
      </c>
      <c r="I27" s="6">
        <v>2.1</v>
      </c>
      <c r="J27" s="6">
        <v>4.5</v>
      </c>
      <c r="K27" s="6">
        <v>0.9</v>
      </c>
      <c r="M27" s="4">
        <v>22</v>
      </c>
      <c r="N27" s="6">
        <v>9.8000000000000007</v>
      </c>
      <c r="O27" s="6">
        <v>3.1</v>
      </c>
      <c r="P27" s="6">
        <v>7.9</v>
      </c>
      <c r="Q27" s="6">
        <v>3.3</v>
      </c>
      <c r="R27" s="4"/>
      <c r="S27" s="18" t="s">
        <v>42</v>
      </c>
      <c r="T27" s="19" t="s">
        <v>51</v>
      </c>
      <c r="U27" s="20">
        <v>3</v>
      </c>
      <c r="V27" s="21">
        <v>120.67830555555541</v>
      </c>
      <c r="W27" s="21">
        <v>35.339412564454868</v>
      </c>
      <c r="X27" s="21">
        <v>2.6819552252954375E-16</v>
      </c>
      <c r="Y27" s="22">
        <v>0.47752040010239727</v>
      </c>
    </row>
    <row r="28" spans="1:25" ht="15" customHeight="1" x14ac:dyDescent="0.2">
      <c r="A28" s="4">
        <v>23</v>
      </c>
      <c r="B28" s="6">
        <v>2.8</v>
      </c>
      <c r="C28" s="6">
        <v>3.1</v>
      </c>
      <c r="D28" s="6">
        <v>0.9</v>
      </c>
      <c r="E28" s="6">
        <v>1.3</v>
      </c>
      <c r="F28" s="4"/>
      <c r="G28" s="4">
        <v>23</v>
      </c>
      <c r="H28" s="6">
        <v>3.7</v>
      </c>
      <c r="I28" s="6">
        <v>3.2</v>
      </c>
      <c r="J28" s="6">
        <v>4.5</v>
      </c>
      <c r="K28" s="6">
        <v>0.7</v>
      </c>
      <c r="M28" s="4">
        <v>23</v>
      </c>
      <c r="N28" s="6">
        <v>5</v>
      </c>
      <c r="O28" s="6">
        <v>7.8</v>
      </c>
      <c r="P28" s="6">
        <v>7.6</v>
      </c>
      <c r="Q28" s="6">
        <v>4.9000000000000004</v>
      </c>
      <c r="R28" s="4"/>
      <c r="S28" s="23" t="s">
        <v>43</v>
      </c>
      <c r="T28" s="24">
        <v>4383.8340833333341</v>
      </c>
      <c r="U28" s="25">
        <v>1</v>
      </c>
      <c r="V28" s="26">
        <v>4383.8340833333341</v>
      </c>
      <c r="W28" s="26">
        <v>1283.7611579963361</v>
      </c>
      <c r="X28" s="26">
        <v>1.4277855255424808E-64</v>
      </c>
      <c r="Y28" s="27">
        <v>0.9171287191837455</v>
      </c>
    </row>
    <row r="29" spans="1:25" ht="15" customHeight="1" x14ac:dyDescent="0.2">
      <c r="A29" s="4">
        <v>24</v>
      </c>
      <c r="B29" s="6">
        <v>2.9</v>
      </c>
      <c r="C29" s="6">
        <v>1</v>
      </c>
      <c r="D29" s="6">
        <v>1.2</v>
      </c>
      <c r="E29" s="6">
        <v>3.1</v>
      </c>
      <c r="F29" s="4"/>
      <c r="G29" s="4">
        <v>24</v>
      </c>
      <c r="H29" s="6">
        <v>4.3</v>
      </c>
      <c r="I29" s="6">
        <v>2</v>
      </c>
      <c r="J29" s="6">
        <v>4.5999999999999996</v>
      </c>
      <c r="K29" s="6">
        <v>5.6</v>
      </c>
      <c r="M29" s="4">
        <v>24</v>
      </c>
      <c r="N29" s="6">
        <v>7.1</v>
      </c>
      <c r="O29" s="6">
        <v>2.8</v>
      </c>
      <c r="P29" s="6">
        <v>7.5</v>
      </c>
      <c r="Q29" s="6">
        <v>3.1</v>
      </c>
      <c r="R29" s="4"/>
      <c r="S29" s="44" t="s">
        <v>44</v>
      </c>
      <c r="T29" s="45">
        <v>4.7600833333333705</v>
      </c>
      <c r="U29" s="46">
        <v>1</v>
      </c>
      <c r="V29" s="47">
        <v>4.7600833333333705</v>
      </c>
      <c r="W29" s="47">
        <v>1.3939419184205608</v>
      </c>
      <c r="X29" s="47">
        <v>0.2401557626993118</v>
      </c>
      <c r="Y29" s="48">
        <v>1.1874053257273184E-2</v>
      </c>
    </row>
    <row r="30" spans="1:25" ht="15" customHeight="1" x14ac:dyDescent="0.2">
      <c r="A30" s="4">
        <v>25</v>
      </c>
      <c r="B30" s="6">
        <v>3.6</v>
      </c>
      <c r="C30" s="6">
        <v>2.1</v>
      </c>
      <c r="D30" s="6">
        <v>1.3</v>
      </c>
      <c r="E30" s="6">
        <v>0.9</v>
      </c>
      <c r="F30" s="4"/>
      <c r="G30" s="4">
        <v>25</v>
      </c>
      <c r="H30" s="6">
        <v>5.9</v>
      </c>
      <c r="I30" s="6">
        <v>1.9</v>
      </c>
      <c r="J30" s="6">
        <v>5.2</v>
      </c>
      <c r="K30" s="6">
        <v>0.6</v>
      </c>
      <c r="M30" s="4">
        <v>25</v>
      </c>
      <c r="N30" s="6">
        <v>9.3000000000000007</v>
      </c>
      <c r="O30" s="6">
        <v>2.7</v>
      </c>
      <c r="P30" s="6">
        <v>7.5</v>
      </c>
      <c r="Q30" s="6">
        <v>3.3</v>
      </c>
      <c r="R30" s="4"/>
      <c r="S30" s="44" t="s">
        <v>48</v>
      </c>
      <c r="T30" s="45">
        <v>354.66408333333356</v>
      </c>
      <c r="U30" s="46">
        <v>1</v>
      </c>
      <c r="V30" s="47">
        <v>354.66408333333356</v>
      </c>
      <c r="W30" s="47">
        <v>103.85976423028995</v>
      </c>
      <c r="X30" s="47">
        <v>8.3505358496742466E-18</v>
      </c>
      <c r="Y30" s="48">
        <v>0.47239095608918724</v>
      </c>
    </row>
    <row r="31" spans="1:25" ht="15" customHeight="1" x14ac:dyDescent="0.2">
      <c r="A31" s="4">
        <v>26</v>
      </c>
      <c r="B31" s="6">
        <v>3.4</v>
      </c>
      <c r="C31" s="6">
        <v>1.7</v>
      </c>
      <c r="D31" s="6">
        <v>3.5</v>
      </c>
      <c r="E31" s="6">
        <v>4.4000000000000004</v>
      </c>
      <c r="F31" s="4"/>
      <c r="G31" s="4">
        <v>26</v>
      </c>
      <c r="H31" s="6">
        <v>2.9</v>
      </c>
      <c r="I31" s="6">
        <v>6</v>
      </c>
      <c r="J31" s="6">
        <v>3.9</v>
      </c>
      <c r="K31" s="6">
        <v>0.7</v>
      </c>
      <c r="M31" s="4">
        <v>26</v>
      </c>
      <c r="N31" s="6">
        <v>6.8</v>
      </c>
      <c r="O31" s="6">
        <v>3.4</v>
      </c>
      <c r="P31" s="6">
        <v>7.7</v>
      </c>
      <c r="Q31" s="6">
        <v>5.8</v>
      </c>
      <c r="R31" s="4"/>
      <c r="S31" s="44" t="s">
        <v>49</v>
      </c>
      <c r="T31" s="45">
        <v>2.6107499999999804</v>
      </c>
      <c r="U31" s="46">
        <v>1</v>
      </c>
      <c r="V31" s="47">
        <v>2.6107499999999804</v>
      </c>
      <c r="W31" s="47">
        <v>0.76453154465427908</v>
      </c>
      <c r="X31" s="47">
        <v>0.38372078881293337</v>
      </c>
      <c r="Y31" s="48">
        <v>6.5476350955246988E-3</v>
      </c>
    </row>
    <row r="32" spans="1:25" ht="15" customHeight="1" x14ac:dyDescent="0.2">
      <c r="A32" s="4">
        <v>27</v>
      </c>
      <c r="B32" s="6">
        <v>4.8</v>
      </c>
      <c r="C32" s="6">
        <v>2</v>
      </c>
      <c r="D32" s="6">
        <v>2.9</v>
      </c>
      <c r="E32" s="6">
        <v>0.8</v>
      </c>
      <c r="F32" s="4"/>
      <c r="G32" s="4">
        <v>27</v>
      </c>
      <c r="H32" s="6">
        <v>3.4</v>
      </c>
      <c r="I32" s="6">
        <v>3.8</v>
      </c>
      <c r="J32" s="6">
        <v>2.9</v>
      </c>
      <c r="K32" s="6">
        <v>1</v>
      </c>
      <c r="M32" s="4">
        <v>27</v>
      </c>
      <c r="N32" s="6">
        <v>9.6999999999999993</v>
      </c>
      <c r="O32" s="6">
        <v>1.9</v>
      </c>
      <c r="P32" s="6">
        <v>9.6</v>
      </c>
      <c r="Q32" s="6">
        <v>5.3</v>
      </c>
      <c r="R32" s="4"/>
      <c r="S32" s="44" t="s">
        <v>59</v>
      </c>
      <c r="T32" s="45">
        <v>396.12100000000004</v>
      </c>
      <c r="U32" s="46">
        <v>116</v>
      </c>
      <c r="V32" s="47">
        <v>3.4148362068965521</v>
      </c>
      <c r="W32" s="49"/>
      <c r="X32" s="49"/>
      <c r="Y32" s="50"/>
    </row>
    <row r="33" spans="1:25" ht="15" customHeight="1" x14ac:dyDescent="0.2">
      <c r="A33" s="4">
        <v>28</v>
      </c>
      <c r="B33" s="6">
        <v>5.6</v>
      </c>
      <c r="C33" s="6">
        <v>2.2999999999999998</v>
      </c>
      <c r="D33" s="6">
        <v>4.5</v>
      </c>
      <c r="E33" s="6">
        <v>0.7</v>
      </c>
      <c r="F33" s="4"/>
      <c r="G33" s="4">
        <v>28</v>
      </c>
      <c r="H33" s="6">
        <v>4</v>
      </c>
      <c r="I33" s="6">
        <v>4</v>
      </c>
      <c r="J33" s="6">
        <v>3.8</v>
      </c>
      <c r="K33" s="6">
        <v>1.6</v>
      </c>
      <c r="M33" s="4">
        <v>28</v>
      </c>
      <c r="N33" s="6">
        <v>7.9</v>
      </c>
      <c r="O33" s="6">
        <v>5.9</v>
      </c>
      <c r="P33" s="6">
        <v>9.6999999999999993</v>
      </c>
      <c r="Q33" s="6">
        <v>2.2000000000000002</v>
      </c>
      <c r="R33" s="4"/>
      <c r="S33" s="23" t="s">
        <v>45</v>
      </c>
      <c r="T33" s="24">
        <v>5141.9900000000034</v>
      </c>
      <c r="U33" s="25">
        <v>120</v>
      </c>
      <c r="V33" s="28"/>
      <c r="W33" s="28"/>
      <c r="X33" s="28"/>
      <c r="Y33" s="29"/>
    </row>
    <row r="34" spans="1:25" ht="15" customHeight="1" thickBot="1" x14ac:dyDescent="0.25">
      <c r="A34" s="4">
        <v>29</v>
      </c>
      <c r="B34" s="6">
        <v>5</v>
      </c>
      <c r="C34" s="6">
        <v>4.0999999999999996</v>
      </c>
      <c r="D34" s="6">
        <v>4.3</v>
      </c>
      <c r="E34" s="6">
        <v>3.9</v>
      </c>
      <c r="F34" s="4"/>
      <c r="G34" s="4">
        <v>29</v>
      </c>
      <c r="H34" s="6">
        <v>3.8</v>
      </c>
      <c r="I34" s="6">
        <v>3.7</v>
      </c>
      <c r="J34" s="6">
        <v>4.9000000000000004</v>
      </c>
      <c r="K34" s="6">
        <v>1.9</v>
      </c>
      <c r="M34" s="4">
        <v>29</v>
      </c>
      <c r="N34" s="6">
        <v>8.9</v>
      </c>
      <c r="O34" s="6">
        <v>7.9</v>
      </c>
      <c r="P34" s="6">
        <v>8.9</v>
      </c>
      <c r="Q34" s="6">
        <v>3.6</v>
      </c>
      <c r="R34" s="4"/>
      <c r="S34" s="30" t="s">
        <v>46</v>
      </c>
      <c r="T34" s="31">
        <v>758.15591666666626</v>
      </c>
      <c r="U34" s="32">
        <v>119</v>
      </c>
      <c r="V34" s="33"/>
      <c r="W34" s="33"/>
      <c r="X34" s="33"/>
      <c r="Y34" s="34"/>
    </row>
    <row r="35" spans="1:25" ht="15" customHeight="1" x14ac:dyDescent="0.2">
      <c r="A35" s="4">
        <v>30</v>
      </c>
      <c r="B35" s="6">
        <v>0.9</v>
      </c>
      <c r="C35" s="6">
        <v>0.7</v>
      </c>
      <c r="D35" s="6">
        <v>0.8</v>
      </c>
      <c r="E35" s="6">
        <v>4.2</v>
      </c>
      <c r="F35" s="4"/>
      <c r="G35" s="4">
        <v>30</v>
      </c>
      <c r="H35" s="6">
        <v>4.5999999999999996</v>
      </c>
      <c r="I35" s="6">
        <v>2.9</v>
      </c>
      <c r="J35" s="6">
        <v>4</v>
      </c>
      <c r="K35" s="6">
        <v>4.5</v>
      </c>
      <c r="M35" s="4">
        <v>30</v>
      </c>
      <c r="N35" s="6">
        <v>9.6</v>
      </c>
      <c r="O35" s="6">
        <v>7.9</v>
      </c>
      <c r="P35" s="6">
        <v>7.9</v>
      </c>
      <c r="Q35" s="6">
        <v>4.7</v>
      </c>
      <c r="R35" s="4"/>
    </row>
    <row r="36" spans="1:25" x14ac:dyDescent="0.2">
      <c r="A36" s="4" t="s">
        <v>23</v>
      </c>
      <c r="B36" s="4">
        <f t="shared" ref="B36:E36" si="0">AVERAGE(B6:B35)</f>
        <v>2.67</v>
      </c>
      <c r="C36" s="4">
        <f t="shared" si="0"/>
        <v>2.2066666666666666</v>
      </c>
      <c r="D36" s="4">
        <f t="shared" si="0"/>
        <v>2.52</v>
      </c>
      <c r="E36" s="4">
        <f t="shared" si="0"/>
        <v>2.0066666666666664</v>
      </c>
      <c r="F36" s="4"/>
      <c r="G36" s="4" t="s">
        <v>23</v>
      </c>
      <c r="H36" s="4">
        <f t="shared" ref="H36:K36" si="1">AVERAGE(H6:H35)</f>
        <v>4.9700000000000006</v>
      </c>
      <c r="I36" s="4">
        <f t="shared" si="1"/>
        <v>2.9366666666666674</v>
      </c>
      <c r="J36" s="4">
        <f t="shared" si="1"/>
        <v>4.5600000000000005</v>
      </c>
      <c r="K36" s="4">
        <f t="shared" si="1"/>
        <v>2.46</v>
      </c>
      <c r="M36" s="4" t="s">
        <v>23</v>
      </c>
      <c r="N36" s="4">
        <f t="shared" ref="N36:O36" si="2">AVERAGE(N6:N35)</f>
        <v>8.1100000000000012</v>
      </c>
      <c r="O36" s="4">
        <f t="shared" si="2"/>
        <v>4.3766666666666669</v>
      </c>
      <c r="P36" s="4">
        <f>AVERAGE(P6:P35)</f>
        <v>7.4166666666666679</v>
      </c>
      <c r="Q36" s="4">
        <f t="shared" ref="Q36" si="3">AVERAGE(Q6:Q35)</f>
        <v>4.2733333333333317</v>
      </c>
    </row>
    <row r="37" spans="1:25" x14ac:dyDescent="0.2">
      <c r="A37" s="4" t="s">
        <v>3</v>
      </c>
      <c r="B37" s="4">
        <f t="shared" ref="B37:E37" si="4">STDEV(B6:B35)</f>
        <v>1.7312841556446499</v>
      </c>
      <c r="C37" s="4">
        <f t="shared" si="4"/>
        <v>1.5017078400213568</v>
      </c>
      <c r="D37" s="4">
        <f t="shared" si="4"/>
        <v>1.5726980989194426</v>
      </c>
      <c r="E37" s="4">
        <f t="shared" si="4"/>
        <v>1.3098916336682296</v>
      </c>
      <c r="F37" s="4"/>
      <c r="G37" s="4" t="s">
        <v>3</v>
      </c>
      <c r="H37" s="4">
        <f t="shared" ref="H37:K37" si="5">STDEV(H6:H35)</f>
        <v>1.5717659736303182</v>
      </c>
      <c r="I37" s="4">
        <f t="shared" si="5"/>
        <v>1.3430493696046315</v>
      </c>
      <c r="J37" s="4">
        <f t="shared" si="5"/>
        <v>1.9489342799556379</v>
      </c>
      <c r="K37" s="4">
        <f t="shared" si="5"/>
        <v>1.7321702552299676</v>
      </c>
      <c r="M37" s="4" t="s">
        <v>3</v>
      </c>
      <c r="N37" s="4">
        <f t="shared" ref="N37:O37" si="6">STDEV(N6:N35)</f>
        <v>1.7977668139225818</v>
      </c>
      <c r="O37" s="4">
        <f t="shared" si="6"/>
        <v>2.0442827480617698</v>
      </c>
      <c r="P37" s="4">
        <f>STDEV(P6:P35)</f>
        <v>1.8680772584874938</v>
      </c>
      <c r="Q37" s="4">
        <f t="shared" ref="Q37" si="7">STDEV(Q6:Q35)</f>
        <v>1.6608957561038225</v>
      </c>
    </row>
    <row r="38" spans="1:25" x14ac:dyDescent="0.2">
      <c r="A38" s="4" t="s">
        <v>4</v>
      </c>
      <c r="B38" s="4">
        <f t="shared" ref="B38:E38" si="8">B37/SQRT(30)</f>
        <v>0.31608779516595326</v>
      </c>
      <c r="C38" s="4">
        <f t="shared" si="8"/>
        <v>0.27417308625401882</v>
      </c>
      <c r="D38" s="4">
        <f t="shared" si="8"/>
        <v>0.28713407497455662</v>
      </c>
      <c r="E38" s="4">
        <f t="shared" si="8"/>
        <v>0.23915239854912762</v>
      </c>
      <c r="F38" s="4"/>
      <c r="G38" s="4" t="s">
        <v>4</v>
      </c>
      <c r="H38" s="4">
        <f t="shared" ref="H38:K38" si="9">H37/SQRT(30)</f>
        <v>0.28696389295879848</v>
      </c>
      <c r="I38" s="4">
        <f t="shared" si="9"/>
        <v>0.24520614519184997</v>
      </c>
      <c r="J38" s="4">
        <f t="shared" si="9"/>
        <v>0.35582508940893048</v>
      </c>
      <c r="K38" s="4">
        <f t="shared" si="9"/>
        <v>0.31624957407631138</v>
      </c>
      <c r="M38" s="4" t="s">
        <v>4</v>
      </c>
      <c r="N38" s="4">
        <f t="shared" ref="N38:O38" si="10">N37/SQRT(30)</f>
        <v>0.32822581237319687</v>
      </c>
      <c r="O38" s="4">
        <f t="shared" si="10"/>
        <v>0.37323325834402721</v>
      </c>
      <c r="P38" s="4">
        <f>P37/SQRT(30)</f>
        <v>0.34106268454533645</v>
      </c>
      <c r="Q38" s="4">
        <f t="shared" ref="Q38" si="11">Q37/SQRT(30)</f>
        <v>0.30323669042755408</v>
      </c>
    </row>
    <row r="41" spans="1:25" x14ac:dyDescent="0.2">
      <c r="A41" s="58" t="s">
        <v>22</v>
      </c>
      <c r="B41" s="58"/>
      <c r="C41" s="58"/>
      <c r="D41" s="58"/>
      <c r="E41" s="58"/>
    </row>
    <row r="42" spans="1:25" x14ac:dyDescent="0.2">
      <c r="A42" s="4" t="s">
        <v>5</v>
      </c>
      <c r="B42" s="4"/>
      <c r="C42" s="4"/>
      <c r="D42" s="4"/>
      <c r="E42" s="4"/>
      <c r="F42" s="4"/>
      <c r="H42" s="57" t="s">
        <v>58</v>
      </c>
      <c r="I42" s="57"/>
      <c r="J42" s="57"/>
      <c r="K42" s="57"/>
    </row>
    <row r="43" spans="1:25" x14ac:dyDescent="0.2">
      <c r="A43" s="4"/>
      <c r="B43" s="60" t="s">
        <v>0</v>
      </c>
      <c r="C43" s="60"/>
      <c r="D43" s="60"/>
      <c r="E43" s="60"/>
      <c r="F43" s="4"/>
      <c r="H43" s="39"/>
      <c r="I43" s="40" t="s">
        <v>56</v>
      </c>
      <c r="J43" s="40" t="s">
        <v>27</v>
      </c>
      <c r="K43" s="39" t="s">
        <v>57</v>
      </c>
    </row>
    <row r="44" spans="1:25" x14ac:dyDescent="0.2">
      <c r="A44" s="4"/>
      <c r="B44" s="59" t="s">
        <v>2</v>
      </c>
      <c r="C44" s="59"/>
      <c r="D44" s="59" t="s">
        <v>33</v>
      </c>
      <c r="E44" s="59"/>
      <c r="F44" s="4"/>
      <c r="H44" s="39" t="s">
        <v>6</v>
      </c>
      <c r="I44" s="11">
        <v>17.568000000000001</v>
      </c>
      <c r="J44" s="11">
        <v>3</v>
      </c>
      <c r="K44" s="41">
        <v>5.4000000000000001E-4</v>
      </c>
    </row>
    <row r="45" spans="1:25" x14ac:dyDescent="0.2">
      <c r="A45" s="4" t="s">
        <v>6</v>
      </c>
      <c r="B45" s="2" t="s">
        <v>17</v>
      </c>
      <c r="C45" s="2" t="s">
        <v>18</v>
      </c>
      <c r="D45" s="2" t="s">
        <v>17</v>
      </c>
      <c r="E45" s="2" t="s">
        <v>18</v>
      </c>
      <c r="F45" s="4"/>
      <c r="H45" s="39" t="s">
        <v>10</v>
      </c>
      <c r="I45" s="11">
        <v>16.61</v>
      </c>
      <c r="J45" s="11">
        <v>3</v>
      </c>
      <c r="K45" s="41">
        <v>8.5019999999999996E-4</v>
      </c>
    </row>
    <row r="46" spans="1:25" x14ac:dyDescent="0.2">
      <c r="A46" s="4" t="s">
        <v>7</v>
      </c>
      <c r="B46" s="4">
        <v>49</v>
      </c>
      <c r="C46" s="4">
        <v>42</v>
      </c>
      <c r="D46" s="4">
        <v>45</v>
      </c>
      <c r="E46" s="4">
        <v>51</v>
      </c>
      <c r="H46" s="39" t="s">
        <v>11</v>
      </c>
      <c r="I46" s="11">
        <v>13.321999999999999</v>
      </c>
      <c r="J46" s="11">
        <v>3</v>
      </c>
      <c r="K46" s="41">
        <v>3.9890000000000004E-3</v>
      </c>
    </row>
    <row r="47" spans="1:25" x14ac:dyDescent="0.2">
      <c r="A47" s="4" t="s">
        <v>8</v>
      </c>
      <c r="B47" s="4">
        <v>5</v>
      </c>
      <c r="C47" s="4">
        <v>16</v>
      </c>
      <c r="D47" s="4">
        <v>5</v>
      </c>
      <c r="E47" s="4">
        <v>18</v>
      </c>
    </row>
    <row r="48" spans="1:25" x14ac:dyDescent="0.2">
      <c r="A48" s="4" t="s">
        <v>9</v>
      </c>
      <c r="B48" s="4">
        <f>B47*100/B46</f>
        <v>10.204081632653061</v>
      </c>
      <c r="C48" s="4">
        <f t="shared" ref="C48:E48" si="12">C47*100/C46</f>
        <v>38.095238095238095</v>
      </c>
      <c r="D48" s="4">
        <f t="shared" si="12"/>
        <v>11.111111111111111</v>
      </c>
      <c r="E48" s="4">
        <f t="shared" si="12"/>
        <v>35.294117647058826</v>
      </c>
    </row>
    <row r="49" spans="1:6" x14ac:dyDescent="0.2">
      <c r="A49" s="4"/>
      <c r="B49" s="4"/>
      <c r="C49" s="12"/>
      <c r="D49" s="4"/>
      <c r="E49" s="4"/>
      <c r="F49" s="4"/>
    </row>
    <row r="50" spans="1:6" x14ac:dyDescent="0.2">
      <c r="A50" s="4" t="s">
        <v>5</v>
      </c>
      <c r="B50" s="4"/>
      <c r="C50" s="4"/>
      <c r="D50" s="4"/>
      <c r="E50" s="4"/>
      <c r="F50" s="4"/>
    </row>
    <row r="51" spans="1:6" x14ac:dyDescent="0.2">
      <c r="A51" s="4"/>
      <c r="B51" s="60" t="s">
        <v>0</v>
      </c>
      <c r="C51" s="60"/>
      <c r="D51" s="60"/>
      <c r="E51" s="60"/>
      <c r="F51" s="4"/>
    </row>
    <row r="52" spans="1:6" x14ac:dyDescent="0.2">
      <c r="A52" s="4"/>
      <c r="B52" s="59" t="s">
        <v>2</v>
      </c>
      <c r="C52" s="59"/>
      <c r="D52" s="59" t="s">
        <v>33</v>
      </c>
      <c r="E52" s="59"/>
      <c r="F52" s="4"/>
    </row>
    <row r="53" spans="1:6" x14ac:dyDescent="0.2">
      <c r="A53" s="4" t="s">
        <v>10</v>
      </c>
      <c r="B53" s="2" t="s">
        <v>17</v>
      </c>
      <c r="C53" s="2" t="s">
        <v>18</v>
      </c>
      <c r="D53" s="2" t="s">
        <v>17</v>
      </c>
      <c r="E53" s="2" t="s">
        <v>18</v>
      </c>
      <c r="F53" s="4"/>
    </row>
    <row r="54" spans="1:6" x14ac:dyDescent="0.2">
      <c r="A54" s="4" t="s">
        <v>7</v>
      </c>
      <c r="B54" s="2">
        <v>44</v>
      </c>
      <c r="C54" s="2">
        <v>39</v>
      </c>
      <c r="D54" s="2">
        <v>41</v>
      </c>
      <c r="E54" s="2">
        <v>45</v>
      </c>
    </row>
    <row r="55" spans="1:6" x14ac:dyDescent="0.2">
      <c r="A55" s="4" t="s">
        <v>8</v>
      </c>
      <c r="B55" s="2">
        <v>3</v>
      </c>
      <c r="C55" s="2">
        <v>12</v>
      </c>
      <c r="D55" s="2">
        <v>4</v>
      </c>
      <c r="E55" s="2">
        <v>16</v>
      </c>
    </row>
    <row r="56" spans="1:6" x14ac:dyDescent="0.2">
      <c r="A56" s="4" t="s">
        <v>9</v>
      </c>
      <c r="B56" s="2">
        <f>B55*100/B54</f>
        <v>6.8181818181818183</v>
      </c>
      <c r="C56" s="2">
        <f t="shared" ref="C56:E56" si="13">C55*100/C54</f>
        <v>30.76923076923077</v>
      </c>
      <c r="D56" s="2">
        <f t="shared" si="13"/>
        <v>9.7560975609756095</v>
      </c>
      <c r="E56" s="2">
        <f t="shared" si="13"/>
        <v>35.555555555555557</v>
      </c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 t="s">
        <v>5</v>
      </c>
      <c r="B58" s="4"/>
      <c r="C58" s="4"/>
      <c r="D58" s="4"/>
      <c r="E58" s="4"/>
      <c r="F58" s="4"/>
    </row>
    <row r="59" spans="1:6" x14ac:dyDescent="0.2">
      <c r="A59" s="4"/>
      <c r="B59" s="60" t="s">
        <v>0</v>
      </c>
      <c r="C59" s="60"/>
      <c r="D59" s="60"/>
      <c r="E59" s="60"/>
      <c r="F59" s="4"/>
    </row>
    <row r="60" spans="1:6" x14ac:dyDescent="0.2">
      <c r="A60" s="4"/>
      <c r="B60" s="59" t="s">
        <v>2</v>
      </c>
      <c r="C60" s="59"/>
      <c r="D60" s="59" t="s">
        <v>33</v>
      </c>
      <c r="E60" s="59"/>
      <c r="F60" s="4"/>
    </row>
    <row r="61" spans="1:6" x14ac:dyDescent="0.2">
      <c r="A61" s="4" t="s">
        <v>11</v>
      </c>
      <c r="B61" s="2" t="s">
        <v>17</v>
      </c>
      <c r="C61" s="2" t="s">
        <v>18</v>
      </c>
      <c r="D61" s="2" t="s">
        <v>17</v>
      </c>
      <c r="E61" s="2" t="s">
        <v>18</v>
      </c>
      <c r="F61" s="4"/>
    </row>
    <row r="62" spans="1:6" x14ac:dyDescent="0.2">
      <c r="A62" s="4" t="s">
        <v>7</v>
      </c>
      <c r="B62" s="2">
        <v>40</v>
      </c>
      <c r="C62" s="2">
        <v>40</v>
      </c>
      <c r="D62" s="2">
        <v>40</v>
      </c>
      <c r="E62" s="2">
        <v>40</v>
      </c>
    </row>
    <row r="63" spans="1:6" x14ac:dyDescent="0.2">
      <c r="A63" s="4" t="s">
        <v>8</v>
      </c>
      <c r="B63" s="2">
        <v>2</v>
      </c>
      <c r="C63" s="2">
        <v>10</v>
      </c>
      <c r="D63" s="2">
        <v>3</v>
      </c>
      <c r="E63" s="2">
        <v>12</v>
      </c>
    </row>
    <row r="64" spans="1:6" x14ac:dyDescent="0.2">
      <c r="A64" s="4" t="s">
        <v>9</v>
      </c>
      <c r="B64" s="2">
        <f>B63*100/B62</f>
        <v>5</v>
      </c>
      <c r="C64" s="2">
        <f t="shared" ref="C64:E64" si="14">C63*100/C62</f>
        <v>25</v>
      </c>
      <c r="D64" s="2">
        <f t="shared" si="14"/>
        <v>7.5</v>
      </c>
      <c r="E64" s="2">
        <f t="shared" si="14"/>
        <v>30</v>
      </c>
    </row>
    <row r="67" spans="1:33" ht="12.75" customHeight="1" x14ac:dyDescent="0.2">
      <c r="B67" s="58" t="s">
        <v>52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 t="s">
        <v>53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AB67" s="57" t="s">
        <v>24</v>
      </c>
      <c r="AC67" s="57"/>
      <c r="AD67" s="57"/>
      <c r="AE67" s="57"/>
      <c r="AF67" s="57"/>
      <c r="AG67" s="57"/>
    </row>
    <row r="68" spans="1:33" ht="12.75" customHeight="1" x14ac:dyDescent="0.2">
      <c r="B68" s="59" t="s">
        <v>12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 t="s">
        <v>13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AB68" s="2" t="s">
        <v>25</v>
      </c>
      <c r="AC68" s="2" t="s">
        <v>14</v>
      </c>
    </row>
    <row r="69" spans="1:33" ht="12.75" customHeight="1" x14ac:dyDescent="0.2">
      <c r="B69" s="59" t="s">
        <v>2</v>
      </c>
      <c r="C69" s="59"/>
      <c r="D69" s="59"/>
      <c r="E69" s="59"/>
      <c r="F69" s="59" t="s">
        <v>33</v>
      </c>
      <c r="G69" s="59"/>
      <c r="H69" s="59"/>
      <c r="I69" s="59"/>
      <c r="J69" s="59" t="s">
        <v>2</v>
      </c>
      <c r="K69" s="59"/>
      <c r="L69" s="59" t="s">
        <v>33</v>
      </c>
      <c r="M69" s="59"/>
      <c r="N69" s="59" t="s">
        <v>2</v>
      </c>
      <c r="O69" s="59"/>
      <c r="P69" s="59"/>
      <c r="Q69" s="59"/>
      <c r="R69" s="59" t="s">
        <v>33</v>
      </c>
      <c r="S69" s="59"/>
      <c r="T69" s="59"/>
      <c r="U69" s="59"/>
      <c r="V69" s="59" t="s">
        <v>2</v>
      </c>
      <c r="W69" s="59"/>
      <c r="X69" s="59" t="s">
        <v>33</v>
      </c>
      <c r="Y69" s="59"/>
      <c r="AB69" s="5"/>
      <c r="AC69" s="7" t="s">
        <v>26</v>
      </c>
      <c r="AD69" s="7" t="s">
        <v>27</v>
      </c>
      <c r="AE69" s="7" t="s">
        <v>28</v>
      </c>
      <c r="AF69" s="7" t="s">
        <v>29</v>
      </c>
      <c r="AG69" s="7" t="s">
        <v>30</v>
      </c>
    </row>
    <row r="70" spans="1:33" ht="12.75" customHeight="1" x14ac:dyDescent="0.2">
      <c r="A70" s="2" t="s">
        <v>1</v>
      </c>
      <c r="B70" s="59" t="s">
        <v>17</v>
      </c>
      <c r="C70" s="59"/>
      <c r="D70" s="59" t="s">
        <v>18</v>
      </c>
      <c r="E70" s="59"/>
      <c r="F70" s="59" t="s">
        <v>17</v>
      </c>
      <c r="G70" s="59"/>
      <c r="H70" s="59" t="s">
        <v>18</v>
      </c>
      <c r="I70" s="59"/>
      <c r="J70" s="2" t="s">
        <v>17</v>
      </c>
      <c r="K70" s="2" t="s">
        <v>18</v>
      </c>
      <c r="L70" s="2" t="s">
        <v>17</v>
      </c>
      <c r="M70" s="2" t="s">
        <v>18</v>
      </c>
      <c r="N70" s="59" t="s">
        <v>17</v>
      </c>
      <c r="O70" s="59"/>
      <c r="P70" s="59" t="s">
        <v>18</v>
      </c>
      <c r="Q70" s="59"/>
      <c r="R70" s="59" t="s">
        <v>17</v>
      </c>
      <c r="S70" s="59"/>
      <c r="T70" s="59" t="s">
        <v>18</v>
      </c>
      <c r="U70" s="59"/>
      <c r="V70" s="2" t="s">
        <v>17</v>
      </c>
      <c r="W70" s="2" t="s">
        <v>18</v>
      </c>
      <c r="X70" s="2" t="s">
        <v>17</v>
      </c>
      <c r="Y70" s="2" t="s">
        <v>18</v>
      </c>
      <c r="AB70" s="52" t="s">
        <v>31</v>
      </c>
      <c r="AC70" s="53">
        <v>7334.825837153041</v>
      </c>
      <c r="AD70" s="54">
        <v>3</v>
      </c>
      <c r="AE70" s="53">
        <v>2444.9419457176805</v>
      </c>
      <c r="AF70" s="53">
        <v>10.045627067625697</v>
      </c>
      <c r="AG70" s="53">
        <v>1.1874966051262469E-5</v>
      </c>
    </row>
    <row r="71" spans="1:33" ht="12.75" customHeight="1" x14ac:dyDescent="0.2">
      <c r="B71" s="35" t="s">
        <v>54</v>
      </c>
      <c r="C71" s="2" t="s">
        <v>55</v>
      </c>
      <c r="D71" s="35" t="s">
        <v>54</v>
      </c>
      <c r="E71" s="2" t="s">
        <v>55</v>
      </c>
      <c r="F71" s="35" t="s">
        <v>54</v>
      </c>
      <c r="G71" s="2" t="s">
        <v>55</v>
      </c>
      <c r="H71" s="35" t="s">
        <v>54</v>
      </c>
      <c r="I71" s="2" t="s">
        <v>55</v>
      </c>
      <c r="J71" s="59" t="s">
        <v>15</v>
      </c>
      <c r="K71" s="59"/>
      <c r="L71" s="59"/>
      <c r="M71" s="59"/>
      <c r="N71" s="35" t="s">
        <v>54</v>
      </c>
      <c r="O71" s="2" t="s">
        <v>55</v>
      </c>
      <c r="P71" s="35" t="s">
        <v>54</v>
      </c>
      <c r="Q71" s="2" t="s">
        <v>55</v>
      </c>
      <c r="R71" s="35" t="s">
        <v>54</v>
      </c>
      <c r="S71" s="2" t="s">
        <v>55</v>
      </c>
      <c r="T71" s="35" t="s">
        <v>54</v>
      </c>
      <c r="U71" s="2" t="s">
        <v>55</v>
      </c>
      <c r="V71" s="59" t="s">
        <v>15</v>
      </c>
      <c r="W71" s="59"/>
      <c r="X71" s="59"/>
      <c r="Y71" s="59"/>
      <c r="AB71" s="52" t="s">
        <v>59</v>
      </c>
      <c r="AC71" s="53">
        <v>18497.161662846956</v>
      </c>
      <c r="AD71" s="54">
        <v>76</v>
      </c>
      <c r="AE71" s="53">
        <v>243.38370609009152</v>
      </c>
      <c r="AF71" s="55"/>
      <c r="AG71" s="55"/>
    </row>
    <row r="72" spans="1:33" ht="12.75" customHeight="1" x14ac:dyDescent="0.25">
      <c r="A72" s="4">
        <v>1</v>
      </c>
      <c r="B72" s="36">
        <v>59</v>
      </c>
      <c r="C72" s="37">
        <v>51</v>
      </c>
      <c r="D72" s="36">
        <v>7</v>
      </c>
      <c r="E72" s="37">
        <v>6</v>
      </c>
      <c r="F72" s="36">
        <v>38</v>
      </c>
      <c r="G72" s="37">
        <v>35</v>
      </c>
      <c r="H72" s="36">
        <v>12</v>
      </c>
      <c r="I72" s="37">
        <v>12</v>
      </c>
      <c r="J72" s="13">
        <v>86.440677966101688</v>
      </c>
      <c r="K72" s="13">
        <v>85.714285714285708</v>
      </c>
      <c r="L72" s="13">
        <v>92.10526315789474</v>
      </c>
      <c r="M72" s="13">
        <v>100</v>
      </c>
      <c r="N72" s="36">
        <v>40</v>
      </c>
      <c r="O72" s="37">
        <v>33</v>
      </c>
      <c r="P72" s="36">
        <v>56</v>
      </c>
      <c r="Q72" s="37">
        <v>21</v>
      </c>
      <c r="R72" s="36">
        <v>44</v>
      </c>
      <c r="S72" s="37">
        <v>29</v>
      </c>
      <c r="T72" s="36">
        <v>35</v>
      </c>
      <c r="U72" s="37">
        <v>33</v>
      </c>
      <c r="V72" s="13">
        <v>82.5</v>
      </c>
      <c r="W72" s="13">
        <v>37.5</v>
      </c>
      <c r="X72" s="13">
        <v>65.909090909090907</v>
      </c>
      <c r="Y72" s="13">
        <v>94.285714285714292</v>
      </c>
      <c r="AB72" s="8" t="s">
        <v>32</v>
      </c>
      <c r="AC72" s="9">
        <v>25831.987499999996</v>
      </c>
      <c r="AD72" s="10">
        <v>79</v>
      </c>
      <c r="AE72" s="1"/>
      <c r="AF72" s="1"/>
      <c r="AG72" s="1"/>
    </row>
    <row r="73" spans="1:33" ht="12.75" customHeight="1" x14ac:dyDescent="0.25">
      <c r="A73" s="4">
        <v>2</v>
      </c>
      <c r="B73" s="36">
        <v>38</v>
      </c>
      <c r="C73" s="37">
        <v>33</v>
      </c>
      <c r="D73" s="36">
        <v>9</v>
      </c>
      <c r="E73" s="37">
        <v>7</v>
      </c>
      <c r="F73" s="36">
        <v>42</v>
      </c>
      <c r="G73" s="37">
        <v>37</v>
      </c>
      <c r="H73" s="36">
        <v>10</v>
      </c>
      <c r="I73" s="37">
        <v>9</v>
      </c>
      <c r="J73" s="13">
        <v>86.84210526315789</v>
      </c>
      <c r="K73" s="13">
        <v>77.777777777777771</v>
      </c>
      <c r="L73" s="13">
        <v>88.095238095238102</v>
      </c>
      <c r="M73" s="13">
        <v>90</v>
      </c>
      <c r="N73" s="36">
        <v>22</v>
      </c>
      <c r="O73" s="37">
        <v>21</v>
      </c>
      <c r="P73" s="36">
        <v>28</v>
      </c>
      <c r="Q73" s="37">
        <v>22</v>
      </c>
      <c r="R73" s="36">
        <v>26</v>
      </c>
      <c r="S73" s="37">
        <v>25</v>
      </c>
      <c r="T73" s="36">
        <v>24</v>
      </c>
      <c r="U73" s="37">
        <v>4</v>
      </c>
      <c r="V73" s="13">
        <v>95.454545454545453</v>
      </c>
      <c r="W73" s="13">
        <v>78.571428571428569</v>
      </c>
      <c r="X73" s="13">
        <v>96.15384615384616</v>
      </c>
      <c r="Y73" s="13">
        <v>16.666666666666668</v>
      </c>
    </row>
    <row r="74" spans="1:33" ht="12.75" customHeight="1" x14ac:dyDescent="0.25">
      <c r="A74" s="4">
        <v>3</v>
      </c>
      <c r="B74" s="36">
        <v>26</v>
      </c>
      <c r="C74" s="37">
        <v>4</v>
      </c>
      <c r="D74" s="36">
        <v>41</v>
      </c>
      <c r="E74" s="37">
        <v>20</v>
      </c>
      <c r="F74" s="36">
        <v>13</v>
      </c>
      <c r="G74" s="37">
        <v>4</v>
      </c>
      <c r="H74" s="36">
        <v>8</v>
      </c>
      <c r="I74" s="37">
        <v>5</v>
      </c>
      <c r="J74" s="13">
        <v>15.384615384615385</v>
      </c>
      <c r="K74" s="13">
        <v>48.780487804878049</v>
      </c>
      <c r="L74" s="13">
        <v>30.76923076923077</v>
      </c>
      <c r="M74" s="13">
        <v>62.5</v>
      </c>
      <c r="N74" s="36">
        <v>36</v>
      </c>
      <c r="O74" s="37">
        <v>9</v>
      </c>
      <c r="P74" s="36">
        <v>44</v>
      </c>
      <c r="Q74" s="37">
        <v>5</v>
      </c>
      <c r="R74" s="36">
        <v>19</v>
      </c>
      <c r="S74" s="37">
        <v>16</v>
      </c>
      <c r="T74" s="36">
        <v>43</v>
      </c>
      <c r="U74" s="37">
        <v>4</v>
      </c>
      <c r="V74" s="13">
        <v>25</v>
      </c>
      <c r="W74" s="13">
        <v>11.363636363636363</v>
      </c>
      <c r="X74" s="13">
        <v>84.21052631578948</v>
      </c>
      <c r="Y74" s="13">
        <v>9.3023255813953494</v>
      </c>
      <c r="AB74" s="2" t="s">
        <v>13</v>
      </c>
      <c r="AC74" s="2" t="s">
        <v>14</v>
      </c>
    </row>
    <row r="75" spans="1:33" ht="12.75" customHeight="1" x14ac:dyDescent="0.25">
      <c r="A75" s="4">
        <v>4</v>
      </c>
      <c r="B75" s="36">
        <v>38</v>
      </c>
      <c r="C75" s="37">
        <v>35</v>
      </c>
      <c r="D75" s="36">
        <v>31</v>
      </c>
      <c r="E75" s="37">
        <v>11</v>
      </c>
      <c r="F75" s="36">
        <v>9</v>
      </c>
      <c r="G75" s="37">
        <v>9</v>
      </c>
      <c r="H75" s="36">
        <v>36</v>
      </c>
      <c r="I75" s="37">
        <v>12</v>
      </c>
      <c r="J75" s="13">
        <v>92.10526315789474</v>
      </c>
      <c r="K75" s="13">
        <v>35.483870967741936</v>
      </c>
      <c r="L75" s="13">
        <v>100</v>
      </c>
      <c r="M75" s="13">
        <v>33.333333333333336</v>
      </c>
      <c r="N75" s="36">
        <v>33</v>
      </c>
      <c r="O75" s="37">
        <v>31</v>
      </c>
      <c r="P75" s="36">
        <v>53</v>
      </c>
      <c r="Q75" s="37">
        <v>28</v>
      </c>
      <c r="R75" s="36">
        <v>60</v>
      </c>
      <c r="S75" s="37">
        <v>53</v>
      </c>
      <c r="T75" s="36">
        <v>41</v>
      </c>
      <c r="U75" s="37">
        <v>9</v>
      </c>
      <c r="V75" s="13">
        <v>93.939393939393938</v>
      </c>
      <c r="W75" s="13">
        <v>52.830188679245282</v>
      </c>
      <c r="X75" s="13">
        <v>88.333333333333329</v>
      </c>
      <c r="Y75" s="13">
        <v>21.951219512195124</v>
      </c>
      <c r="AB75" s="5"/>
      <c r="AC75" s="7" t="s">
        <v>26</v>
      </c>
      <c r="AD75" s="7" t="s">
        <v>27</v>
      </c>
      <c r="AE75" s="7" t="s">
        <v>28</v>
      </c>
      <c r="AF75" s="7" t="s">
        <v>29</v>
      </c>
      <c r="AG75" s="7" t="s">
        <v>30</v>
      </c>
    </row>
    <row r="76" spans="1:33" ht="12.75" customHeight="1" x14ac:dyDescent="0.25">
      <c r="A76" s="4">
        <v>5</v>
      </c>
      <c r="B76" s="36">
        <v>49</v>
      </c>
      <c r="C76" s="37">
        <v>42</v>
      </c>
      <c r="D76" s="36">
        <v>46</v>
      </c>
      <c r="E76" s="37">
        <v>31</v>
      </c>
      <c r="F76" s="36">
        <v>60</v>
      </c>
      <c r="G76" s="37">
        <v>37</v>
      </c>
      <c r="H76" s="36">
        <v>8</v>
      </c>
      <c r="I76" s="37">
        <v>7</v>
      </c>
      <c r="J76" s="13">
        <v>85.714285714285708</v>
      </c>
      <c r="K76" s="13">
        <v>67.391304347826093</v>
      </c>
      <c r="L76" s="13">
        <v>61.666666666666664</v>
      </c>
      <c r="M76" s="13">
        <v>87.5</v>
      </c>
      <c r="N76" s="36">
        <v>52</v>
      </c>
      <c r="O76" s="37">
        <v>32</v>
      </c>
      <c r="P76" s="36">
        <v>54</v>
      </c>
      <c r="Q76" s="37">
        <v>6</v>
      </c>
      <c r="R76" s="36">
        <v>52</v>
      </c>
      <c r="S76" s="37">
        <v>8</v>
      </c>
      <c r="T76" s="36">
        <v>50</v>
      </c>
      <c r="U76" s="37">
        <v>37</v>
      </c>
      <c r="V76" s="13">
        <v>61.53846153846154</v>
      </c>
      <c r="W76" s="13">
        <v>11.111111111111111</v>
      </c>
      <c r="X76" s="13">
        <v>15.384615384615385</v>
      </c>
      <c r="Y76" s="13">
        <v>74</v>
      </c>
      <c r="AB76" s="52" t="s">
        <v>31</v>
      </c>
      <c r="AC76" s="53">
        <v>85.697862704325274</v>
      </c>
      <c r="AD76" s="54">
        <v>3</v>
      </c>
      <c r="AE76" s="53">
        <v>28.565954234775091</v>
      </c>
      <c r="AF76" s="53">
        <v>0.10024418949688341</v>
      </c>
      <c r="AG76" s="53">
        <v>0.95962919688655068</v>
      </c>
    </row>
    <row r="77" spans="1:33" ht="12.75" customHeight="1" x14ac:dyDescent="0.25">
      <c r="A77" s="4">
        <v>6</v>
      </c>
      <c r="B77" s="36">
        <v>55</v>
      </c>
      <c r="C77" s="37">
        <v>51</v>
      </c>
      <c r="D77" s="36">
        <v>9</v>
      </c>
      <c r="E77" s="37">
        <v>9</v>
      </c>
      <c r="F77" s="36">
        <v>28</v>
      </c>
      <c r="G77" s="37">
        <v>12</v>
      </c>
      <c r="H77" s="36">
        <v>27</v>
      </c>
      <c r="I77" s="37">
        <v>20</v>
      </c>
      <c r="J77" s="13">
        <v>92.727272727272734</v>
      </c>
      <c r="K77" s="13">
        <v>100</v>
      </c>
      <c r="L77" s="13">
        <v>42.857142857142854</v>
      </c>
      <c r="M77" s="13">
        <v>74.074074074074076</v>
      </c>
      <c r="N77" s="36">
        <v>48</v>
      </c>
      <c r="O77" s="37">
        <v>47</v>
      </c>
      <c r="P77" s="36">
        <v>10</v>
      </c>
      <c r="Q77" s="37">
        <v>7</v>
      </c>
      <c r="R77" s="36">
        <v>43</v>
      </c>
      <c r="S77" s="37">
        <v>33</v>
      </c>
      <c r="T77" s="36">
        <v>10</v>
      </c>
      <c r="U77" s="37">
        <v>0</v>
      </c>
      <c r="V77" s="13">
        <v>97.916666666666671</v>
      </c>
      <c r="W77" s="13">
        <v>70</v>
      </c>
      <c r="X77" s="13">
        <v>76.744186046511629</v>
      </c>
      <c r="Y77" s="13">
        <v>0</v>
      </c>
      <c r="AB77" s="52" t="s">
        <v>59</v>
      </c>
      <c r="AC77" s="53">
        <v>21372.276820839979</v>
      </c>
      <c r="AD77" s="54">
        <v>75</v>
      </c>
      <c r="AE77" s="53">
        <v>284.96369094453308</v>
      </c>
      <c r="AF77" s="55"/>
      <c r="AG77" s="55"/>
    </row>
    <row r="78" spans="1:33" ht="12.75" customHeight="1" x14ac:dyDescent="0.25">
      <c r="A78" s="4">
        <v>7</v>
      </c>
      <c r="B78" s="36">
        <v>60</v>
      </c>
      <c r="C78" s="37">
        <v>13</v>
      </c>
      <c r="D78" s="36">
        <v>12</v>
      </c>
      <c r="E78" s="37">
        <v>11</v>
      </c>
      <c r="F78" s="36">
        <v>37</v>
      </c>
      <c r="G78" s="37">
        <v>35</v>
      </c>
      <c r="H78" s="36">
        <v>19</v>
      </c>
      <c r="I78" s="37">
        <v>18</v>
      </c>
      <c r="J78" s="13">
        <v>21.666666666666668</v>
      </c>
      <c r="K78" s="13">
        <v>91.666666666666671</v>
      </c>
      <c r="L78" s="13">
        <v>94.594594594594597</v>
      </c>
      <c r="M78" s="13">
        <v>94.736842105263165</v>
      </c>
      <c r="N78" s="36">
        <v>47</v>
      </c>
      <c r="O78" s="37">
        <v>22</v>
      </c>
      <c r="P78" s="36">
        <v>8</v>
      </c>
      <c r="Q78" s="37">
        <v>1</v>
      </c>
      <c r="R78" s="36">
        <v>28</v>
      </c>
      <c r="S78" s="37">
        <v>21</v>
      </c>
      <c r="T78" s="36">
        <v>8</v>
      </c>
      <c r="U78" s="37">
        <v>4</v>
      </c>
      <c r="V78" s="13">
        <v>46.808510638297875</v>
      </c>
      <c r="W78" s="13">
        <v>12.5</v>
      </c>
      <c r="X78" s="13">
        <v>75</v>
      </c>
      <c r="Y78" s="13">
        <v>50</v>
      </c>
      <c r="AB78" s="8" t="s">
        <v>32</v>
      </c>
      <c r="AC78" s="9">
        <v>21457.974683544304</v>
      </c>
      <c r="AD78" s="10">
        <v>78</v>
      </c>
      <c r="AE78" s="1"/>
      <c r="AF78" s="1"/>
      <c r="AG78" s="1"/>
    </row>
    <row r="79" spans="1:33" ht="12.75" customHeight="1" x14ac:dyDescent="0.25">
      <c r="A79" s="4">
        <v>8</v>
      </c>
      <c r="B79" s="36">
        <v>21</v>
      </c>
      <c r="C79" s="37">
        <v>16</v>
      </c>
      <c r="D79" s="36">
        <v>33</v>
      </c>
      <c r="E79" s="37">
        <v>17</v>
      </c>
      <c r="F79" s="36">
        <v>49</v>
      </c>
      <c r="G79" s="37">
        <v>44</v>
      </c>
      <c r="H79" s="36">
        <v>8</v>
      </c>
      <c r="I79" s="37">
        <v>5</v>
      </c>
      <c r="J79" s="13">
        <v>76.19047619047619</v>
      </c>
      <c r="K79" s="13">
        <v>51.515151515151516</v>
      </c>
      <c r="L79" s="13">
        <v>89.795918367346943</v>
      </c>
      <c r="M79" s="13">
        <v>62.5</v>
      </c>
      <c r="N79" s="36">
        <v>60</v>
      </c>
      <c r="O79" s="37">
        <v>56</v>
      </c>
      <c r="P79" s="36">
        <v>56</v>
      </c>
      <c r="Q79" s="37">
        <v>23</v>
      </c>
      <c r="R79" s="36">
        <v>36</v>
      </c>
      <c r="S79" s="37">
        <v>32</v>
      </c>
      <c r="T79" s="36">
        <v>58</v>
      </c>
      <c r="U79" s="37">
        <v>42</v>
      </c>
      <c r="V79" s="13">
        <v>93.333333333333329</v>
      </c>
      <c r="W79" s="13">
        <v>41.071428571428569</v>
      </c>
      <c r="X79" s="13">
        <v>88.888888888888886</v>
      </c>
      <c r="Y79" s="13">
        <v>72.41379310344827</v>
      </c>
    </row>
    <row r="80" spans="1:33" ht="12.75" customHeight="1" x14ac:dyDescent="0.25">
      <c r="A80" s="4">
        <v>9</v>
      </c>
      <c r="B80" s="36">
        <v>56</v>
      </c>
      <c r="C80" s="37">
        <v>53</v>
      </c>
      <c r="D80" s="36">
        <v>34</v>
      </c>
      <c r="E80" s="37">
        <v>32</v>
      </c>
      <c r="F80" s="36">
        <v>55</v>
      </c>
      <c r="G80" s="37">
        <v>47</v>
      </c>
      <c r="H80" s="36">
        <v>38</v>
      </c>
      <c r="I80" s="37">
        <v>28</v>
      </c>
      <c r="J80" s="13">
        <v>94.642857142857139</v>
      </c>
      <c r="K80" s="13">
        <v>94.117647058823536</v>
      </c>
      <c r="L80" s="13">
        <v>85.454545454545453</v>
      </c>
      <c r="M80" s="13">
        <v>73.684210526315795</v>
      </c>
      <c r="N80" s="36">
        <v>20</v>
      </c>
      <c r="O80" s="37">
        <v>20</v>
      </c>
      <c r="P80" s="36">
        <v>37</v>
      </c>
      <c r="Q80" s="37">
        <v>11</v>
      </c>
      <c r="R80" s="36">
        <v>15</v>
      </c>
      <c r="S80" s="37">
        <v>12</v>
      </c>
      <c r="T80" s="36">
        <v>8</v>
      </c>
      <c r="U80" s="37">
        <v>2</v>
      </c>
      <c r="V80" s="13">
        <v>100</v>
      </c>
      <c r="W80" s="13">
        <v>29.72972972972973</v>
      </c>
      <c r="X80" s="13">
        <v>80</v>
      </c>
      <c r="Y80" s="13">
        <v>25</v>
      </c>
    </row>
    <row r="81" spans="1:34" ht="12.75" customHeight="1" x14ac:dyDescent="0.25">
      <c r="A81" s="4">
        <v>10</v>
      </c>
      <c r="B81" s="36">
        <v>61</v>
      </c>
      <c r="C81" s="37">
        <v>28</v>
      </c>
      <c r="D81" s="36">
        <v>10</v>
      </c>
      <c r="E81" s="37">
        <v>9</v>
      </c>
      <c r="F81" s="36">
        <v>58</v>
      </c>
      <c r="G81" s="37">
        <v>25</v>
      </c>
      <c r="H81" s="36">
        <v>19</v>
      </c>
      <c r="I81" s="37">
        <v>15</v>
      </c>
      <c r="J81" s="13">
        <v>45.901639344262293</v>
      </c>
      <c r="K81" s="13">
        <v>90</v>
      </c>
      <c r="L81" s="13">
        <v>43.103448275862071</v>
      </c>
      <c r="M81" s="13">
        <v>78.94736842105263</v>
      </c>
      <c r="N81" s="36">
        <v>11</v>
      </c>
      <c r="O81" s="37">
        <v>11</v>
      </c>
      <c r="P81" s="36">
        <v>48</v>
      </c>
      <c r="Q81" s="37">
        <v>9</v>
      </c>
      <c r="R81" s="36">
        <v>57</v>
      </c>
      <c r="S81" s="37">
        <v>52</v>
      </c>
      <c r="T81" s="36">
        <v>9</v>
      </c>
      <c r="U81" s="37">
        <v>2</v>
      </c>
      <c r="V81" s="13">
        <v>100</v>
      </c>
      <c r="W81" s="13">
        <v>18.75</v>
      </c>
      <c r="X81" s="13">
        <v>91.228070175438603</v>
      </c>
      <c r="Y81" s="13">
        <v>22.222222222222221</v>
      </c>
      <c r="AB81" s="57" t="s">
        <v>60</v>
      </c>
      <c r="AC81" s="57"/>
      <c r="AD81" s="57"/>
    </row>
    <row r="82" spans="1:34" ht="12.75" customHeight="1" x14ac:dyDescent="0.25">
      <c r="A82" s="4">
        <v>11</v>
      </c>
      <c r="B82" s="36">
        <v>10</v>
      </c>
      <c r="C82" s="37">
        <v>10</v>
      </c>
      <c r="D82" s="36">
        <v>21</v>
      </c>
      <c r="E82" s="37">
        <v>18</v>
      </c>
      <c r="F82" s="36">
        <v>32</v>
      </c>
      <c r="G82" s="37">
        <v>31</v>
      </c>
      <c r="H82" s="36">
        <v>30</v>
      </c>
      <c r="I82" s="37">
        <v>21</v>
      </c>
      <c r="J82" s="13">
        <v>100</v>
      </c>
      <c r="K82" s="13">
        <v>85.714285714285708</v>
      </c>
      <c r="L82" s="13">
        <v>96.875</v>
      </c>
      <c r="M82" s="13">
        <v>70</v>
      </c>
      <c r="N82" s="36">
        <v>9</v>
      </c>
      <c r="O82" s="37">
        <v>8</v>
      </c>
      <c r="P82" s="36">
        <v>59</v>
      </c>
      <c r="Q82" s="37">
        <v>26</v>
      </c>
      <c r="R82" s="36">
        <v>42</v>
      </c>
      <c r="S82" s="37">
        <v>42</v>
      </c>
      <c r="T82" s="36">
        <v>12</v>
      </c>
      <c r="U82" s="37">
        <v>3</v>
      </c>
      <c r="V82" s="13">
        <v>88.888888888888886</v>
      </c>
      <c r="W82" s="13">
        <v>44.067796610169495</v>
      </c>
      <c r="X82" s="13">
        <v>100</v>
      </c>
      <c r="Y82" s="13">
        <v>25</v>
      </c>
      <c r="AB82" s="2" t="s">
        <v>25</v>
      </c>
      <c r="AC82" s="2" t="s">
        <v>15</v>
      </c>
      <c r="AE82" s="56"/>
      <c r="AF82" s="56"/>
      <c r="AG82" s="56"/>
      <c r="AH82" s="56"/>
    </row>
    <row r="83" spans="1:34" ht="12.75" customHeight="1" x14ac:dyDescent="0.25">
      <c r="A83" s="4">
        <v>12</v>
      </c>
      <c r="B83" s="36">
        <v>37</v>
      </c>
      <c r="C83" s="37">
        <v>33</v>
      </c>
      <c r="D83" s="36">
        <v>9</v>
      </c>
      <c r="E83" s="37">
        <v>9</v>
      </c>
      <c r="F83" s="36">
        <v>19</v>
      </c>
      <c r="G83" s="37">
        <v>17</v>
      </c>
      <c r="H83" s="36">
        <v>11</v>
      </c>
      <c r="I83" s="37">
        <v>4</v>
      </c>
      <c r="J83" s="13">
        <v>89.189189189189193</v>
      </c>
      <c r="K83" s="13">
        <v>100</v>
      </c>
      <c r="L83" s="13">
        <v>89.473684210526315</v>
      </c>
      <c r="M83" s="13">
        <v>36.363636363636367</v>
      </c>
      <c r="N83" s="36">
        <v>58</v>
      </c>
      <c r="O83" s="37">
        <v>12</v>
      </c>
      <c r="P83" s="36">
        <v>48</v>
      </c>
      <c r="Q83" s="37">
        <v>10</v>
      </c>
      <c r="R83" s="36">
        <v>49</v>
      </c>
      <c r="S83" s="37">
        <v>40</v>
      </c>
      <c r="T83" s="36">
        <v>55</v>
      </c>
      <c r="U83" s="37">
        <v>42</v>
      </c>
      <c r="V83" s="13">
        <v>20.689655172413794</v>
      </c>
      <c r="W83" s="13">
        <v>20.833333333333332</v>
      </c>
      <c r="X83" s="13">
        <v>81.632653061224488</v>
      </c>
      <c r="Y83" s="13">
        <v>76.36363636363636</v>
      </c>
      <c r="AB83" s="40" t="s">
        <v>56</v>
      </c>
      <c r="AC83" s="40" t="s">
        <v>27</v>
      </c>
      <c r="AD83" s="39" t="s">
        <v>57</v>
      </c>
      <c r="AE83" s="56"/>
      <c r="AF83" s="56"/>
      <c r="AG83" s="56"/>
      <c r="AH83" s="56"/>
    </row>
    <row r="84" spans="1:34" ht="12.75" customHeight="1" x14ac:dyDescent="0.25">
      <c r="A84" s="4">
        <v>13</v>
      </c>
      <c r="B84" s="36">
        <v>8</v>
      </c>
      <c r="C84" s="37">
        <v>5</v>
      </c>
      <c r="D84" s="36">
        <v>41</v>
      </c>
      <c r="E84" s="37">
        <v>29</v>
      </c>
      <c r="F84" s="36">
        <v>12</v>
      </c>
      <c r="G84" s="37">
        <v>11</v>
      </c>
      <c r="H84" s="36">
        <v>8</v>
      </c>
      <c r="I84" s="37">
        <v>6</v>
      </c>
      <c r="J84" s="13">
        <v>62.5</v>
      </c>
      <c r="K84" s="13">
        <v>70.731707317073173</v>
      </c>
      <c r="L84" s="13">
        <v>91.666666666666671</v>
      </c>
      <c r="M84" s="13">
        <v>75</v>
      </c>
      <c r="N84" s="36">
        <v>57</v>
      </c>
      <c r="O84" s="37">
        <v>47</v>
      </c>
      <c r="P84" s="36">
        <v>45</v>
      </c>
      <c r="Q84" s="37">
        <v>36</v>
      </c>
      <c r="R84" s="36">
        <v>36</v>
      </c>
      <c r="S84" s="37">
        <v>15</v>
      </c>
      <c r="T84" s="36">
        <v>54</v>
      </c>
      <c r="U84" s="37">
        <v>13</v>
      </c>
      <c r="V84" s="13">
        <v>82.456140350877192</v>
      </c>
      <c r="W84" s="13">
        <v>80</v>
      </c>
      <c r="X84" s="13">
        <v>41.666666666666664</v>
      </c>
      <c r="Y84" s="13">
        <v>24.074074074074073</v>
      </c>
      <c r="AB84" s="11">
        <v>0.50360000000000005</v>
      </c>
      <c r="AC84" s="11">
        <v>3</v>
      </c>
      <c r="AD84" s="11">
        <v>0.91810000000000003</v>
      </c>
      <c r="AE84" s="56"/>
      <c r="AF84" s="56"/>
      <c r="AG84" s="56"/>
      <c r="AH84" s="56"/>
    </row>
    <row r="85" spans="1:34" ht="12.75" customHeight="1" x14ac:dyDescent="0.25">
      <c r="A85" s="4">
        <v>14</v>
      </c>
      <c r="B85" s="36">
        <v>47</v>
      </c>
      <c r="C85" s="37">
        <v>45</v>
      </c>
      <c r="D85" s="36">
        <v>46</v>
      </c>
      <c r="E85" s="37">
        <v>44</v>
      </c>
      <c r="F85" s="36">
        <v>26</v>
      </c>
      <c r="G85" s="37">
        <v>23</v>
      </c>
      <c r="H85" s="36">
        <v>42</v>
      </c>
      <c r="I85" s="37">
        <v>40</v>
      </c>
      <c r="J85" s="13">
        <v>95.744680851063833</v>
      </c>
      <c r="K85" s="13">
        <v>95.652173913043484</v>
      </c>
      <c r="L85" s="13">
        <v>88.461538461538467</v>
      </c>
      <c r="M85" s="13">
        <v>95.238095238095241</v>
      </c>
      <c r="N85" s="36">
        <v>44</v>
      </c>
      <c r="O85" s="37">
        <v>37</v>
      </c>
      <c r="P85" s="36">
        <v>58</v>
      </c>
      <c r="Q85" s="37">
        <v>37</v>
      </c>
      <c r="R85" s="36">
        <v>55</v>
      </c>
      <c r="S85" s="37">
        <v>49</v>
      </c>
      <c r="T85" s="36">
        <v>58</v>
      </c>
      <c r="U85" s="37">
        <v>30</v>
      </c>
      <c r="V85" s="13">
        <v>84.090909090909093</v>
      </c>
      <c r="W85" s="13">
        <v>63.793103448275865</v>
      </c>
      <c r="X85" s="13">
        <v>89.090909090909093</v>
      </c>
      <c r="Y85" s="13">
        <v>51.724137931034484</v>
      </c>
      <c r="AE85" s="56"/>
      <c r="AF85" s="56"/>
      <c r="AG85" s="56"/>
      <c r="AH85" s="56"/>
    </row>
    <row r="86" spans="1:34" ht="12.75" customHeight="1" x14ac:dyDescent="0.25">
      <c r="A86" s="4">
        <v>15</v>
      </c>
      <c r="B86" s="36">
        <v>50</v>
      </c>
      <c r="C86" s="37">
        <v>42</v>
      </c>
      <c r="D86" s="36">
        <v>37</v>
      </c>
      <c r="E86" s="37">
        <v>36</v>
      </c>
      <c r="F86" s="36">
        <v>34</v>
      </c>
      <c r="G86" s="37">
        <v>31</v>
      </c>
      <c r="H86" s="36">
        <v>10</v>
      </c>
      <c r="I86" s="37">
        <v>8</v>
      </c>
      <c r="J86" s="13">
        <v>84</v>
      </c>
      <c r="K86" s="13">
        <v>97.297297297297291</v>
      </c>
      <c r="L86" s="13">
        <v>91.17647058823529</v>
      </c>
      <c r="M86" s="13">
        <v>80</v>
      </c>
      <c r="N86" s="36">
        <v>36</v>
      </c>
      <c r="O86" s="37">
        <v>33</v>
      </c>
      <c r="P86" s="36">
        <v>37</v>
      </c>
      <c r="Q86" s="37">
        <v>4</v>
      </c>
      <c r="R86" s="36">
        <v>22</v>
      </c>
      <c r="S86" s="37">
        <v>21</v>
      </c>
      <c r="T86" s="36">
        <v>57</v>
      </c>
      <c r="U86" s="37">
        <v>50</v>
      </c>
      <c r="V86" s="13">
        <v>91.666666666666671</v>
      </c>
      <c r="W86" s="13">
        <v>10.810810810810811</v>
      </c>
      <c r="X86" s="13">
        <v>95.454545454545453</v>
      </c>
      <c r="Y86" s="13">
        <v>87.719298245614041</v>
      </c>
      <c r="AB86" s="2" t="s">
        <v>13</v>
      </c>
      <c r="AC86" s="2" t="s">
        <v>15</v>
      </c>
      <c r="AE86" s="56"/>
      <c r="AF86" s="56"/>
      <c r="AG86" s="56"/>
      <c r="AH86" s="56"/>
    </row>
    <row r="87" spans="1:34" ht="12.75" customHeight="1" x14ac:dyDescent="0.25">
      <c r="A87" s="4">
        <v>16</v>
      </c>
      <c r="B87" s="36">
        <v>49</v>
      </c>
      <c r="C87" s="37">
        <v>47</v>
      </c>
      <c r="D87" s="36">
        <v>23</v>
      </c>
      <c r="E87" s="37">
        <v>22</v>
      </c>
      <c r="F87" s="36">
        <v>55</v>
      </c>
      <c r="G87" s="37">
        <v>53</v>
      </c>
      <c r="H87" s="36">
        <v>21</v>
      </c>
      <c r="I87" s="37">
        <v>21</v>
      </c>
      <c r="J87" s="13">
        <v>95.91836734693878</v>
      </c>
      <c r="K87" s="13">
        <v>95.652173913043484</v>
      </c>
      <c r="L87" s="13">
        <v>96.36363636363636</v>
      </c>
      <c r="M87" s="13">
        <v>100</v>
      </c>
      <c r="N87" s="36">
        <v>37</v>
      </c>
      <c r="O87" s="37">
        <v>36</v>
      </c>
      <c r="P87" s="36">
        <v>21</v>
      </c>
      <c r="Q87" s="37">
        <v>11</v>
      </c>
      <c r="R87" s="36">
        <v>49</v>
      </c>
      <c r="S87" s="37">
        <v>42</v>
      </c>
      <c r="T87" s="36">
        <v>39</v>
      </c>
      <c r="U87" s="37">
        <v>5</v>
      </c>
      <c r="V87" s="13">
        <v>97.297297297297291</v>
      </c>
      <c r="W87" s="13">
        <v>52.38095238095238</v>
      </c>
      <c r="X87" s="13">
        <v>85.714285714285708</v>
      </c>
      <c r="Y87" s="13">
        <v>12.820512820512821</v>
      </c>
      <c r="AB87" s="40" t="s">
        <v>56</v>
      </c>
      <c r="AC87" s="40" t="s">
        <v>27</v>
      </c>
      <c r="AD87" s="39" t="s">
        <v>57</v>
      </c>
      <c r="AE87" s="56"/>
      <c r="AF87" s="56"/>
      <c r="AG87" s="56"/>
      <c r="AH87" s="56"/>
    </row>
    <row r="88" spans="1:34" ht="12.75" customHeight="1" x14ac:dyDescent="0.25">
      <c r="A88" s="4">
        <v>17</v>
      </c>
      <c r="B88" s="36">
        <v>62</v>
      </c>
      <c r="C88" s="37">
        <v>57</v>
      </c>
      <c r="D88" s="36">
        <v>41</v>
      </c>
      <c r="E88" s="37">
        <v>38</v>
      </c>
      <c r="F88" s="36">
        <v>49</v>
      </c>
      <c r="G88" s="37">
        <v>40</v>
      </c>
      <c r="H88" s="36">
        <v>39</v>
      </c>
      <c r="I88" s="37">
        <v>27</v>
      </c>
      <c r="J88" s="13">
        <v>91.935483870967744</v>
      </c>
      <c r="K88" s="13">
        <v>92.682926829268297</v>
      </c>
      <c r="L88" s="13">
        <v>81.632653061224488</v>
      </c>
      <c r="M88" s="13">
        <v>69.230769230769226</v>
      </c>
      <c r="N88" s="36">
        <v>19</v>
      </c>
      <c r="O88" s="37">
        <v>18</v>
      </c>
      <c r="P88" s="36">
        <v>16</v>
      </c>
      <c r="Q88" s="37">
        <v>3</v>
      </c>
      <c r="R88" s="36">
        <v>55</v>
      </c>
      <c r="S88" s="37">
        <v>43</v>
      </c>
      <c r="T88" s="36">
        <v>48</v>
      </c>
      <c r="U88" s="37">
        <v>4</v>
      </c>
      <c r="V88" s="13">
        <v>94.736842105263165</v>
      </c>
      <c r="W88" s="13">
        <v>18.75</v>
      </c>
      <c r="X88" s="13">
        <v>78.181818181818187</v>
      </c>
      <c r="Y88" s="13">
        <v>8.3333333333333339</v>
      </c>
      <c r="AB88" s="11">
        <v>30.396999999999998</v>
      </c>
      <c r="AC88" s="11">
        <v>3</v>
      </c>
      <c r="AD88" s="11">
        <v>1.139E-6</v>
      </c>
      <c r="AE88" s="56"/>
      <c r="AF88" s="56"/>
      <c r="AG88" s="56"/>
      <c r="AH88" s="56"/>
    </row>
    <row r="89" spans="1:34" ht="12.75" customHeight="1" x14ac:dyDescent="0.25">
      <c r="A89" s="4">
        <v>18</v>
      </c>
      <c r="B89" s="36"/>
      <c r="C89" s="37"/>
      <c r="D89" s="36">
        <v>8</v>
      </c>
      <c r="E89" s="37">
        <v>2</v>
      </c>
      <c r="F89" s="36">
        <v>9</v>
      </c>
      <c r="G89" s="37">
        <v>6</v>
      </c>
      <c r="H89" s="36">
        <v>8</v>
      </c>
      <c r="I89" s="37">
        <v>7</v>
      </c>
      <c r="J89" s="13"/>
      <c r="K89" s="13">
        <v>25</v>
      </c>
      <c r="L89" s="13">
        <v>66.666666666666671</v>
      </c>
      <c r="M89" s="13">
        <v>87.5</v>
      </c>
      <c r="N89" s="36">
        <v>56</v>
      </c>
      <c r="O89" s="37">
        <v>52</v>
      </c>
      <c r="P89" s="36">
        <v>57</v>
      </c>
      <c r="Q89" s="37">
        <v>50</v>
      </c>
      <c r="R89" s="36">
        <v>52</v>
      </c>
      <c r="S89" s="37">
        <v>49</v>
      </c>
      <c r="T89" s="36">
        <v>23</v>
      </c>
      <c r="U89" s="37">
        <v>15</v>
      </c>
      <c r="V89" s="13">
        <v>92.857142857142861</v>
      </c>
      <c r="W89" s="13">
        <v>87.719298245614041</v>
      </c>
      <c r="X89" s="13">
        <v>94.230769230769226</v>
      </c>
      <c r="Y89" s="13">
        <v>65.217391304347828</v>
      </c>
      <c r="AE89" s="56"/>
      <c r="AF89" s="56"/>
      <c r="AG89" s="56"/>
      <c r="AH89" s="56"/>
    </row>
    <row r="90" spans="1:34" ht="12.75" customHeight="1" x14ac:dyDescent="0.25">
      <c r="A90" s="4">
        <v>19</v>
      </c>
      <c r="B90" s="36"/>
      <c r="C90" s="37"/>
      <c r="D90" s="36">
        <v>10</v>
      </c>
      <c r="E90" s="37">
        <v>8</v>
      </c>
      <c r="F90" s="36">
        <v>17</v>
      </c>
      <c r="G90" s="37">
        <v>12</v>
      </c>
      <c r="H90" s="36">
        <v>8</v>
      </c>
      <c r="I90" s="37">
        <v>8</v>
      </c>
      <c r="J90" s="13"/>
      <c r="K90" s="13">
        <v>80</v>
      </c>
      <c r="L90" s="13">
        <v>70.588235294117652</v>
      </c>
      <c r="M90" s="13">
        <v>100</v>
      </c>
      <c r="N90" s="36">
        <v>59</v>
      </c>
      <c r="O90" s="37">
        <v>12</v>
      </c>
      <c r="P90" s="36">
        <v>27</v>
      </c>
      <c r="Q90" s="37">
        <v>8</v>
      </c>
      <c r="R90" s="36"/>
      <c r="S90" s="37"/>
      <c r="T90" s="36">
        <v>57</v>
      </c>
      <c r="U90" s="37">
        <v>10</v>
      </c>
      <c r="V90" s="13">
        <v>20.338983050847457</v>
      </c>
      <c r="W90" s="13">
        <v>29.62962962962963</v>
      </c>
      <c r="X90" s="13"/>
      <c r="Y90" s="13">
        <v>17.543859649122808</v>
      </c>
      <c r="AE90" s="56"/>
      <c r="AF90" s="56"/>
      <c r="AG90" s="56"/>
      <c r="AH90" s="56"/>
    </row>
    <row r="91" spans="1:34" ht="12.75" customHeight="1" x14ac:dyDescent="0.25">
      <c r="A91" s="4">
        <v>20</v>
      </c>
      <c r="B91" s="36"/>
      <c r="C91" s="37"/>
      <c r="D91" s="36">
        <v>9</v>
      </c>
      <c r="E91" s="37">
        <v>8</v>
      </c>
      <c r="F91" s="36">
        <v>59</v>
      </c>
      <c r="G91" s="37">
        <v>21</v>
      </c>
      <c r="H91" s="36">
        <v>10</v>
      </c>
      <c r="I91" s="37">
        <v>8</v>
      </c>
      <c r="J91" s="13"/>
      <c r="K91" s="13">
        <v>88.888888888888886</v>
      </c>
      <c r="L91" s="13">
        <v>35.593220338983052</v>
      </c>
      <c r="M91" s="13">
        <v>80</v>
      </c>
      <c r="N91" s="36"/>
      <c r="O91" s="37"/>
      <c r="P91" s="36">
        <v>54</v>
      </c>
      <c r="Q91" s="37">
        <v>10</v>
      </c>
      <c r="R91" s="36"/>
      <c r="S91" s="37"/>
      <c r="T91" s="36">
        <v>49</v>
      </c>
      <c r="U91" s="37">
        <v>39</v>
      </c>
      <c r="V91" s="13"/>
      <c r="W91" s="13">
        <v>18.518518518518519</v>
      </c>
      <c r="X91" s="13"/>
      <c r="Y91" s="13">
        <v>79.591836734693871</v>
      </c>
      <c r="AB91" s="56"/>
      <c r="AC91" s="56"/>
      <c r="AD91" s="56"/>
      <c r="AE91" s="56"/>
      <c r="AF91" s="56"/>
      <c r="AG91" s="56"/>
      <c r="AH91" s="56"/>
    </row>
    <row r="92" spans="1:34" ht="12.75" customHeight="1" x14ac:dyDescent="0.25">
      <c r="A92" s="4">
        <v>21</v>
      </c>
      <c r="B92" s="36"/>
      <c r="C92" s="36"/>
      <c r="D92" s="36"/>
      <c r="E92" s="38"/>
      <c r="F92" s="36">
        <v>57</v>
      </c>
      <c r="G92" s="37">
        <v>49</v>
      </c>
      <c r="H92" s="36">
        <v>12</v>
      </c>
      <c r="I92" s="37">
        <v>7</v>
      </c>
      <c r="J92" s="4"/>
      <c r="K92" s="4"/>
      <c r="L92" s="13">
        <v>85.964912280701753</v>
      </c>
      <c r="M92" s="13">
        <v>58.333333333333336</v>
      </c>
      <c r="N92" s="36"/>
      <c r="O92" s="37"/>
      <c r="P92" s="36"/>
      <c r="Q92" s="36"/>
      <c r="R92" s="36"/>
      <c r="S92" s="36"/>
      <c r="T92" s="36">
        <v>56</v>
      </c>
      <c r="U92" s="37">
        <v>6</v>
      </c>
      <c r="V92" s="13"/>
      <c r="W92" s="4"/>
      <c r="X92" s="4"/>
      <c r="Y92" s="13">
        <v>10.714285714285714</v>
      </c>
      <c r="AB92" s="56"/>
      <c r="AC92" s="56"/>
      <c r="AD92" s="56"/>
      <c r="AE92" s="56"/>
      <c r="AF92" s="56"/>
      <c r="AG92" s="56"/>
      <c r="AH92" s="56"/>
    </row>
    <row r="93" spans="1:34" ht="12.75" customHeight="1" x14ac:dyDescent="0.25">
      <c r="A93" s="4">
        <v>22</v>
      </c>
      <c r="B93" s="36"/>
      <c r="C93" s="36"/>
      <c r="D93" s="36"/>
      <c r="E93" s="36"/>
      <c r="F93" s="36"/>
      <c r="G93" s="36"/>
      <c r="H93" s="36">
        <v>16</v>
      </c>
      <c r="I93" s="37">
        <v>15</v>
      </c>
      <c r="J93" s="4"/>
      <c r="K93" s="4"/>
      <c r="L93" s="4"/>
      <c r="M93" s="13">
        <v>93.75</v>
      </c>
      <c r="N93" s="36"/>
      <c r="O93" s="37"/>
      <c r="P93" s="36"/>
      <c r="Q93" s="36"/>
      <c r="R93" s="36"/>
      <c r="S93" s="36"/>
      <c r="T93" s="36">
        <v>57</v>
      </c>
      <c r="U93" s="37">
        <v>13</v>
      </c>
      <c r="V93" s="13"/>
      <c r="W93" s="4"/>
      <c r="X93" s="4"/>
      <c r="Y93" s="13">
        <v>22.807017543859651</v>
      </c>
      <c r="AB93" s="56"/>
      <c r="AC93" s="56"/>
      <c r="AD93" s="56"/>
      <c r="AE93" s="56"/>
      <c r="AF93" s="56"/>
      <c r="AG93" s="56"/>
      <c r="AH93" s="56"/>
    </row>
    <row r="94" spans="1:34" ht="12.75" customHeight="1" x14ac:dyDescent="0.2">
      <c r="B94" s="4"/>
      <c r="D94" s="4"/>
      <c r="F94" s="4"/>
      <c r="H94" s="4"/>
      <c r="N94" s="4"/>
      <c r="O94" s="4"/>
      <c r="P94" s="4"/>
      <c r="Q94" s="4"/>
      <c r="AB94" s="56"/>
      <c r="AC94" s="56"/>
      <c r="AD94" s="56"/>
      <c r="AE94" s="56"/>
      <c r="AF94" s="56"/>
      <c r="AG94" s="56"/>
      <c r="AH94" s="56"/>
    </row>
    <row r="95" spans="1:34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AB95" s="56"/>
      <c r="AC95" s="56"/>
      <c r="AD95" s="56"/>
      <c r="AE95" s="56"/>
      <c r="AF95" s="56"/>
      <c r="AG95" s="56"/>
      <c r="AH95" s="56"/>
    </row>
    <row r="96" spans="1:34" x14ac:dyDescent="0.2">
      <c r="AB96" s="56"/>
      <c r="AC96" s="56"/>
      <c r="AD96" s="56"/>
      <c r="AE96" s="56"/>
      <c r="AF96" s="56"/>
      <c r="AG96" s="56"/>
      <c r="AH96" s="56"/>
    </row>
    <row r="97" spans="28:49" ht="15" x14ac:dyDescent="0.25">
      <c r="AB97" s="56"/>
      <c r="AC97" s="56"/>
      <c r="AD97" s="56"/>
      <c r="AE97" s="56"/>
      <c r="AF97" s="56"/>
      <c r="AG97" s="56"/>
      <c r="AH97" s="56"/>
      <c r="AK97" s="42"/>
      <c r="AL97" s="42"/>
      <c r="AV97" s="42"/>
      <c r="AW97" s="42"/>
    </row>
    <row r="98" spans="28:49" ht="15" x14ac:dyDescent="0.25">
      <c r="AB98" s="56"/>
      <c r="AC98" s="56"/>
      <c r="AD98" s="56"/>
      <c r="AE98" s="56"/>
      <c r="AF98" s="56"/>
      <c r="AG98" s="56"/>
      <c r="AH98" s="56"/>
      <c r="AK98" s="42"/>
      <c r="AL98" s="42"/>
      <c r="AV98" s="42"/>
      <c r="AW98" s="42"/>
    </row>
    <row r="99" spans="28:49" ht="15" x14ac:dyDescent="0.25">
      <c r="AK99" s="42"/>
      <c r="AL99" s="42"/>
      <c r="AV99" s="42"/>
      <c r="AW99" s="42"/>
    </row>
    <row r="100" spans="28:49" ht="15" x14ac:dyDescent="0.25">
      <c r="AK100" s="42"/>
      <c r="AL100" s="42"/>
      <c r="AV100" s="43"/>
      <c r="AW100" s="42"/>
    </row>
    <row r="101" spans="28:49" ht="15" x14ac:dyDescent="0.25">
      <c r="AK101" s="42"/>
      <c r="AL101" s="42"/>
      <c r="AV101" s="42"/>
      <c r="AW101" s="42"/>
    </row>
    <row r="102" spans="28:49" ht="15" x14ac:dyDescent="0.25">
      <c r="AK102" s="42"/>
      <c r="AL102" s="42"/>
      <c r="AV102" s="42"/>
      <c r="AW102" s="42"/>
    </row>
  </sheetData>
  <mergeCells count="49">
    <mergeCell ref="D4:E4"/>
    <mergeCell ref="B4:C4"/>
    <mergeCell ref="D52:E52"/>
    <mergeCell ref="B43:E43"/>
    <mergeCell ref="B44:C44"/>
    <mergeCell ref="D44:E44"/>
    <mergeCell ref="B51:E51"/>
    <mergeCell ref="B52:C52"/>
    <mergeCell ref="T70:U70"/>
    <mergeCell ref="B70:C70"/>
    <mergeCell ref="D70:E70"/>
    <mergeCell ref="F70:G70"/>
    <mergeCell ref="B67:M67"/>
    <mergeCell ref="J69:K69"/>
    <mergeCell ref="H70:I70"/>
    <mergeCell ref="B69:E69"/>
    <mergeCell ref="F69:I69"/>
    <mergeCell ref="J71:M71"/>
    <mergeCell ref="L69:M69"/>
    <mergeCell ref="N69:Q69"/>
    <mergeCell ref="B59:E59"/>
    <mergeCell ref="B60:C60"/>
    <mergeCell ref="D60:E60"/>
    <mergeCell ref="N67:Y67"/>
    <mergeCell ref="V71:Y71"/>
    <mergeCell ref="B68:M68"/>
    <mergeCell ref="N68:Y68"/>
    <mergeCell ref="R69:U69"/>
    <mergeCell ref="V69:W69"/>
    <mergeCell ref="X69:Y69"/>
    <mergeCell ref="N70:O70"/>
    <mergeCell ref="P70:Q70"/>
    <mergeCell ref="R70:S70"/>
    <mergeCell ref="AB67:AG67"/>
    <mergeCell ref="AB81:AD81"/>
    <mergeCell ref="S2:Y2"/>
    <mergeCell ref="H42:K42"/>
    <mergeCell ref="A1:Q1"/>
    <mergeCell ref="A2:E2"/>
    <mergeCell ref="G2:K2"/>
    <mergeCell ref="M2:Q2"/>
    <mergeCell ref="A41:E41"/>
    <mergeCell ref="B3:E3"/>
    <mergeCell ref="N3:Q3"/>
    <mergeCell ref="N4:O4"/>
    <mergeCell ref="P4:Q4"/>
    <mergeCell ref="H3:K3"/>
    <mergeCell ref="H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Sun</dc:creator>
  <cp:lastModifiedBy>Ruo Sun</cp:lastModifiedBy>
  <dcterms:created xsi:type="dcterms:W3CDTF">2019-08-15T13:43:12Z</dcterms:created>
  <dcterms:modified xsi:type="dcterms:W3CDTF">2019-12-10T14:21:16Z</dcterms:modified>
</cp:coreProperties>
</file>