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.xylostella\Full submittion\"/>
    </mc:Choice>
  </mc:AlternateContent>
  <bookViews>
    <workbookView xWindow="0" yWindow="0" windowWidth="25200" windowHeight="11850"/>
  </bookViews>
  <sheets>
    <sheet name="Figure 4- figure supplemen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/>
  <c r="I12" i="1"/>
  <c r="J12" i="1"/>
  <c r="I13" i="1"/>
  <c r="J13" i="1"/>
  <c r="P13" i="1" l="1"/>
  <c r="O13" i="1"/>
  <c r="N13" i="1"/>
  <c r="M13" i="1"/>
  <c r="L13" i="1"/>
  <c r="K13" i="1"/>
  <c r="H13" i="1"/>
  <c r="G13" i="1"/>
  <c r="F13" i="1"/>
  <c r="E13" i="1"/>
  <c r="D13" i="1"/>
  <c r="C13" i="1"/>
  <c r="B13" i="1"/>
  <c r="C12" i="1"/>
  <c r="D12" i="1"/>
  <c r="E12" i="1"/>
  <c r="F12" i="1"/>
  <c r="G12" i="1"/>
  <c r="H12" i="1"/>
  <c r="K12" i="1"/>
  <c r="L12" i="1"/>
  <c r="M12" i="1"/>
  <c r="N12" i="1"/>
  <c r="O12" i="1"/>
  <c r="P12" i="1"/>
  <c r="B12" i="1"/>
  <c r="C11" i="1"/>
  <c r="D11" i="1"/>
  <c r="E11" i="1"/>
  <c r="F11" i="1"/>
  <c r="G11" i="1"/>
  <c r="H11" i="1"/>
  <c r="K11" i="1"/>
  <c r="L11" i="1"/>
  <c r="M11" i="1"/>
  <c r="N11" i="1"/>
  <c r="O11" i="1"/>
  <c r="P11" i="1"/>
  <c r="B11" i="1"/>
</calcChain>
</file>

<file path=xl/sharedStrings.xml><?xml version="1.0" encoding="utf-8"?>
<sst xmlns="http://schemas.openxmlformats.org/spreadsheetml/2006/main" count="35" uniqueCount="14">
  <si>
    <t>Figure 4 - figure supplement 1</t>
  </si>
  <si>
    <t>4MSOB-ITC</t>
  </si>
  <si>
    <t>4MSOB-ITC-GSH</t>
  </si>
  <si>
    <t>4MSOB-ITC-CG</t>
  </si>
  <si>
    <t>4MSOB-ITC-Cys</t>
  </si>
  <si>
    <t>4MSOB-ITC-NAC</t>
  </si>
  <si>
    <t>Col-0</t>
  </si>
  <si>
    <t>myb28myb29</t>
  </si>
  <si>
    <t>#</t>
  </si>
  <si>
    <t>crushed</t>
  </si>
  <si>
    <t>solvent</t>
  </si>
  <si>
    <t>Average</t>
  </si>
  <si>
    <t>StDEV</t>
  </si>
  <si>
    <t>StdEr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</si>
</sst>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 applyFill="1"/>
    <xf numFmtId="16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I22" sqref="I22"/>
    </sheetView>
  </sheetViews>
  <sheetFormatPr defaultRowHeight="12.75" x14ac:dyDescent="0.2"/>
  <cols>
    <col min="1" max="1" width="9.28515625" style="2" bestFit="1" customWidth="1"/>
    <col min="2" max="2" width="9.5703125" style="2" bestFit="1" customWidth="1"/>
    <col min="3" max="3" width="9.28515625" style="2" bestFit="1" customWidth="1"/>
    <col min="4" max="4" width="9.5703125" style="2" bestFit="1" customWidth="1"/>
    <col min="5" max="8" width="9.28515625" style="2" bestFit="1" customWidth="1"/>
    <col min="9" max="9" width="14.140625" style="2" bestFit="1" customWidth="1"/>
    <col min="10" max="16" width="9.28515625" style="2" bestFit="1" customWidth="1"/>
    <col min="17" max="16384" width="9.140625" style="2"/>
  </cols>
  <sheetData>
    <row r="1" spans="1:1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B2" s="3" t="s">
        <v>1</v>
      </c>
      <c r="C2" s="3"/>
      <c r="D2" s="3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spans="1:16" x14ac:dyDescent="0.2">
      <c r="B3" s="2" t="s">
        <v>6</v>
      </c>
      <c r="C3" s="4" t="s">
        <v>7</v>
      </c>
      <c r="D3" s="4"/>
      <c r="E3" s="2" t="s">
        <v>6</v>
      </c>
      <c r="F3" s="4" t="s">
        <v>7</v>
      </c>
      <c r="G3" s="4"/>
      <c r="H3" s="2" t="s">
        <v>6</v>
      </c>
      <c r="I3" s="4" t="s">
        <v>7</v>
      </c>
      <c r="J3" s="4"/>
      <c r="K3" s="2" t="s">
        <v>6</v>
      </c>
      <c r="L3" s="4" t="s">
        <v>7</v>
      </c>
      <c r="M3" s="4"/>
      <c r="N3" s="2" t="s">
        <v>6</v>
      </c>
      <c r="O3" s="4" t="s">
        <v>7</v>
      </c>
      <c r="P3" s="4"/>
    </row>
    <row r="4" spans="1:16" x14ac:dyDescent="0.2">
      <c r="A4" s="2" t="s">
        <v>8</v>
      </c>
      <c r="B4" s="2" t="s">
        <v>9</v>
      </c>
      <c r="C4" s="2" t="s">
        <v>10</v>
      </c>
      <c r="D4" s="2" t="s">
        <v>1</v>
      </c>
      <c r="E4" s="2" t="s">
        <v>9</v>
      </c>
      <c r="F4" s="2" t="s">
        <v>10</v>
      </c>
      <c r="G4" s="2" t="s">
        <v>1</v>
      </c>
      <c r="H4" s="2" t="s">
        <v>9</v>
      </c>
      <c r="I4" s="2" t="s">
        <v>10</v>
      </c>
      <c r="J4" s="2" t="s">
        <v>1</v>
      </c>
      <c r="K4" s="2" t="s">
        <v>9</v>
      </c>
      <c r="L4" s="2" t="s">
        <v>10</v>
      </c>
      <c r="M4" s="2" t="s">
        <v>1</v>
      </c>
      <c r="N4" s="2" t="s">
        <v>9</v>
      </c>
      <c r="O4" s="2" t="s">
        <v>10</v>
      </c>
      <c r="P4" s="2" t="s">
        <v>1</v>
      </c>
    </row>
    <row r="5" spans="1:16" x14ac:dyDescent="0.2">
      <c r="A5" s="2">
        <v>1</v>
      </c>
      <c r="B5" s="5">
        <v>217.79936666236799</v>
      </c>
      <c r="C5" s="5">
        <v>8.4824419793041103E-3</v>
      </c>
      <c r="D5" s="5">
        <v>235.44722129470284</v>
      </c>
      <c r="E5" s="5">
        <v>7.2908399950964267</v>
      </c>
      <c r="F5" s="5">
        <v>0</v>
      </c>
      <c r="G5" s="5">
        <v>19.042435028183686</v>
      </c>
      <c r="H5" s="5">
        <v>0.91701828410689179</v>
      </c>
      <c r="I5" s="5">
        <v>7.4071013288400981E-5</v>
      </c>
      <c r="J5" s="5">
        <v>4.1615753776408289</v>
      </c>
      <c r="K5" s="5">
        <v>1.181133363080396</v>
      </c>
      <c r="L5" s="5">
        <v>2.4358584241023621E-3</v>
      </c>
      <c r="M5" s="5">
        <v>1.6735652297738997</v>
      </c>
      <c r="N5" s="5">
        <v>2.4322598143433335E-2</v>
      </c>
      <c r="O5" s="5">
        <v>5.13813886334092E-3</v>
      </c>
      <c r="P5" s="5">
        <v>3.7802021637436769E-3</v>
      </c>
    </row>
    <row r="6" spans="1:16" x14ac:dyDescent="0.2">
      <c r="A6" s="2">
        <v>2</v>
      </c>
      <c r="B6" s="5">
        <v>281.80181212894104</v>
      </c>
      <c r="C6" s="5">
        <v>2.3330679201020554E-2</v>
      </c>
      <c r="D6" s="5">
        <v>188.13246869002572</v>
      </c>
      <c r="E6" s="5">
        <v>5.4003832530050522</v>
      </c>
      <c r="F6" s="5">
        <v>4.2061248600535657E-4</v>
      </c>
      <c r="G6" s="5">
        <v>18.035550870508324</v>
      </c>
      <c r="H6" s="5">
        <v>0.98340365682137831</v>
      </c>
      <c r="I6" s="5">
        <v>2.99574397752159E-4</v>
      </c>
      <c r="J6" s="5">
        <v>5.4804172946311489</v>
      </c>
      <c r="K6" s="5">
        <v>0.44183136915229621</v>
      </c>
      <c r="L6" s="5">
        <v>2.3070243496400734E-3</v>
      </c>
      <c r="M6" s="5">
        <v>1.9660141861309732</v>
      </c>
      <c r="N6" s="5">
        <v>4.6457912281162245E-3</v>
      </c>
      <c r="O6" s="5">
        <v>3.9820576190892137E-3</v>
      </c>
      <c r="P6" s="5">
        <v>2.0119870075398132E-3</v>
      </c>
    </row>
    <row r="7" spans="1:16" x14ac:dyDescent="0.2">
      <c r="A7" s="2">
        <v>3</v>
      </c>
      <c r="B7" s="5">
        <v>238.81509502452633</v>
      </c>
      <c r="C7" s="5">
        <v>2.253746128970685E-2</v>
      </c>
      <c r="D7" s="5">
        <v>113.53581422116106</v>
      </c>
      <c r="E7" s="5">
        <v>12.904141584241463</v>
      </c>
      <c r="F7" s="5">
        <v>2.4741910941491563E-4</v>
      </c>
      <c r="G7" s="5">
        <v>18.045458958413956</v>
      </c>
      <c r="H7" s="5">
        <v>1.7440225035161743</v>
      </c>
      <c r="I7" s="5">
        <v>1.1812832235906635E-4</v>
      </c>
      <c r="J7" s="5">
        <v>3.6649581494117203</v>
      </c>
      <c r="K7" s="5">
        <v>2.7669142672161127</v>
      </c>
      <c r="L7" s="5">
        <v>4.5638762844969353E-3</v>
      </c>
      <c r="M7" s="5">
        <v>1.3113423968613567</v>
      </c>
      <c r="N7" s="5">
        <v>5.5885106345748364E-2</v>
      </c>
      <c r="O7" s="5">
        <v>4.8056710545365073E-3</v>
      </c>
      <c r="P7" s="5">
        <v>3.708395875280838E-3</v>
      </c>
    </row>
    <row r="8" spans="1:16" x14ac:dyDescent="0.2">
      <c r="A8" s="2">
        <v>4</v>
      </c>
      <c r="B8" s="5">
        <v>208.24676286138694</v>
      </c>
      <c r="C8" s="5">
        <v>2.5471108485517854E-2</v>
      </c>
      <c r="D8" s="5">
        <v>299.6600998296218</v>
      </c>
      <c r="E8" s="5">
        <v>6.6456329158843532</v>
      </c>
      <c r="F8" s="5">
        <v>2.8700616692130216E-4</v>
      </c>
      <c r="G8" s="5">
        <v>37.576777242390321</v>
      </c>
      <c r="H8" s="5">
        <v>1.0239099859353025</v>
      </c>
      <c r="I8" s="5">
        <v>2.001983389116152E-4</v>
      </c>
      <c r="J8" s="5">
        <v>4.8207374350922141</v>
      </c>
      <c r="K8" s="5">
        <v>0.91865928239586336</v>
      </c>
      <c r="L8" s="5">
        <v>1.579977700477333E-3</v>
      </c>
      <c r="M8" s="5">
        <v>3.0272201469850262</v>
      </c>
      <c r="N8" s="5">
        <v>2.0472978293393528E-2</v>
      </c>
      <c r="O8" s="5">
        <v>1.0404731198265364E-3</v>
      </c>
      <c r="P8" s="5">
        <v>4.8812319201738744E-3</v>
      </c>
    </row>
    <row r="9" spans="1:16" x14ac:dyDescent="0.2">
      <c r="A9" s="2">
        <v>5</v>
      </c>
      <c r="B9" s="5">
        <v>245.97954787526211</v>
      </c>
      <c r="C9" s="5">
        <v>3.3273946149912553E-2</v>
      </c>
      <c r="D9" s="5">
        <v>255.3226360793206</v>
      </c>
      <c r="E9" s="5">
        <v>7.3311654375471811</v>
      </c>
      <c r="F9" s="5">
        <v>7.6474997455519382E-4</v>
      </c>
      <c r="G9" s="5">
        <v>36.008316816635045</v>
      </c>
      <c r="H9" s="5">
        <v>1.2433192686357242</v>
      </c>
      <c r="I9" s="5">
        <v>1.8181066898062062E-4</v>
      </c>
      <c r="J9" s="5">
        <v>3.4237074028818171</v>
      </c>
      <c r="K9" s="5">
        <v>1.1045784228807405</v>
      </c>
      <c r="L9" s="5">
        <v>8.8282567742857629E-4</v>
      </c>
      <c r="M9" s="5">
        <v>4.9179329120548809</v>
      </c>
      <c r="N9" s="5">
        <v>2.4716309264460137E-2</v>
      </c>
      <c r="O9" s="5">
        <v>5.4184009831595168E-3</v>
      </c>
      <c r="P9" s="5">
        <v>5.3583448146269598E-3</v>
      </c>
    </row>
    <row r="10" spans="1:16" x14ac:dyDescent="0.2">
      <c r="A10" s="2">
        <v>6</v>
      </c>
      <c r="B10" s="5"/>
      <c r="C10" s="5">
        <v>3.3468530630321396E-2</v>
      </c>
      <c r="D10" s="5">
        <v>181.93648918227041</v>
      </c>
      <c r="E10" s="5"/>
      <c r="F10" s="5">
        <v>3.8181267111983574E-4</v>
      </c>
      <c r="G10" s="5">
        <v>11.597770753824172</v>
      </c>
      <c r="H10" s="5"/>
      <c r="I10" s="5">
        <v>1.8181066898062062E-4</v>
      </c>
      <c r="J10" s="5">
        <v>2.9337630676418329</v>
      </c>
      <c r="K10" s="5"/>
      <c r="L10" s="5">
        <v>8.8282567742857629E-4</v>
      </c>
      <c r="M10" s="5">
        <v>1.037904050394866</v>
      </c>
      <c r="N10" s="5"/>
      <c r="O10" s="5">
        <v>1.3966395637626685E-2</v>
      </c>
      <c r="P10" s="5">
        <v>2.9287391521043244E-3</v>
      </c>
    </row>
    <row r="11" spans="1:16" x14ac:dyDescent="0.2">
      <c r="A11" s="6" t="s">
        <v>11</v>
      </c>
      <c r="B11" s="7">
        <f>AVERAGE(B5:B10)</f>
        <v>238.5285169104969</v>
      </c>
      <c r="C11" s="7">
        <f t="shared" ref="C11:P11" si="0">AVERAGE(C5:C10)</f>
        <v>2.442736128929722E-2</v>
      </c>
      <c r="D11" s="7">
        <f t="shared" si="0"/>
        <v>212.3391215495171</v>
      </c>
      <c r="E11" s="7">
        <f t="shared" si="0"/>
        <v>7.9144326371548974</v>
      </c>
      <c r="F11" s="7">
        <f t="shared" si="0"/>
        <v>3.5026673466943397E-4</v>
      </c>
      <c r="G11" s="7">
        <f t="shared" si="0"/>
        <v>23.384384944992579</v>
      </c>
      <c r="H11" s="7">
        <f t="shared" si="0"/>
        <v>1.1823347398030941</v>
      </c>
      <c r="I11" s="7">
        <f t="shared" ref="I11:J11" si="1">AVERAGE(I5:I10)</f>
        <v>1.7593223504541378E-4</v>
      </c>
      <c r="J11" s="7">
        <f t="shared" si="1"/>
        <v>4.0808597878832602</v>
      </c>
      <c r="K11" s="7">
        <f t="shared" si="0"/>
        <v>1.2826233409450816</v>
      </c>
      <c r="L11" s="7">
        <f t="shared" si="0"/>
        <v>2.1087313522623091E-3</v>
      </c>
      <c r="M11" s="7">
        <f t="shared" si="0"/>
        <v>2.3223298203668334</v>
      </c>
      <c r="N11" s="7">
        <f t="shared" si="0"/>
        <v>2.6008556655030317E-2</v>
      </c>
      <c r="O11" s="7">
        <f t="shared" si="0"/>
        <v>5.7251895462632303E-3</v>
      </c>
      <c r="P11" s="7">
        <f t="shared" si="0"/>
        <v>3.7781501555782479E-3</v>
      </c>
    </row>
    <row r="12" spans="1:16" x14ac:dyDescent="0.2">
      <c r="A12" s="6" t="s">
        <v>12</v>
      </c>
      <c r="B12" s="7">
        <f>STDEV(B5:B10)</f>
        <v>28.613197858751157</v>
      </c>
      <c r="C12" s="7">
        <f t="shared" ref="C12:P12" si="2">STDEV(C5:C10)</f>
        <v>9.1663416952691874E-3</v>
      </c>
      <c r="D12" s="7">
        <f t="shared" si="2"/>
        <v>65.236332943385349</v>
      </c>
      <c r="E12" s="7">
        <f t="shared" si="2"/>
        <v>2.8964012508906514</v>
      </c>
      <c r="F12" s="7">
        <f t="shared" si="2"/>
        <v>2.5100053619545997E-4</v>
      </c>
      <c r="G12" s="7">
        <f t="shared" si="2"/>
        <v>10.730131544777663</v>
      </c>
      <c r="H12" s="7">
        <f t="shared" si="2"/>
        <v>0.33700039196545523</v>
      </c>
      <c r="I12" s="7">
        <f t="shared" ref="I12:J12" si="3">STDEV(I5:I10)</f>
        <v>7.7022517469101107E-5</v>
      </c>
      <c r="J12" s="7">
        <f t="shared" si="3"/>
        <v>0.94163150643431348</v>
      </c>
      <c r="K12" s="7">
        <f t="shared" si="2"/>
        <v>0.87814018499509072</v>
      </c>
      <c r="L12" s="7">
        <f t="shared" si="2"/>
        <v>1.3754518343927656E-3</v>
      </c>
      <c r="M12" s="7">
        <f t="shared" si="2"/>
        <v>1.4459410248279776</v>
      </c>
      <c r="N12" s="7">
        <f t="shared" si="2"/>
        <v>1.860195524216731E-2</v>
      </c>
      <c r="O12" s="7">
        <f t="shared" si="2"/>
        <v>4.3402031458304683E-3</v>
      </c>
      <c r="P12" s="7">
        <f t="shared" si="2"/>
        <v>1.2295938946284995E-3</v>
      </c>
    </row>
    <row r="13" spans="1:16" x14ac:dyDescent="0.2">
      <c r="A13" s="6" t="s">
        <v>13</v>
      </c>
      <c r="B13" s="7">
        <f>B12/SQRT(5)</f>
        <v>12.796211093163802</v>
      </c>
      <c r="C13" s="7">
        <f>C12/SQRT(6)</f>
        <v>3.7421433269012741E-3</v>
      </c>
      <c r="D13" s="7">
        <f>D12/SQRT(6)</f>
        <v>26.632621400268459</v>
      </c>
      <c r="E13" s="7">
        <f>E12/SQRT(5)</f>
        <v>1.2953100174213839</v>
      </c>
      <c r="F13" s="7">
        <f>F12/SQRT(6)</f>
        <v>1.0247053980730952E-4</v>
      </c>
      <c r="G13" s="7">
        <f>G12/SQRT(6)</f>
        <v>4.3805578596078512</v>
      </c>
      <c r="H13" s="7">
        <f>H12/SQRT(5)</f>
        <v>0.15071115697576637</v>
      </c>
      <c r="I13" s="7">
        <f t="shared" ref="I13:J13" si="4">I12/SQRT(5)</f>
        <v>3.4445516971815027E-5</v>
      </c>
      <c r="J13" s="7">
        <f t="shared" si="4"/>
        <v>0.42111041162853108</v>
      </c>
      <c r="K13" s="7">
        <f>K12/SQRT(5)</f>
        <v>0.39271622948465273</v>
      </c>
      <c r="L13" s="7">
        <f>L12/SQRT(6)</f>
        <v>5.6152586000623105E-4</v>
      </c>
      <c r="M13" s="7">
        <f>M12/SQRT(6)</f>
        <v>0.59030295149758805</v>
      </c>
      <c r="N13" s="7">
        <f>N12/SQRT(5)</f>
        <v>8.319047287178933E-3</v>
      </c>
      <c r="O13" s="7">
        <f>O12/SQRT(6)</f>
        <v>1.7718805145511692E-3</v>
      </c>
      <c r="P13" s="7">
        <f>P12/SQRT(6)</f>
        <v>5.0197960544688832E-4</v>
      </c>
    </row>
  </sheetData>
  <mergeCells count="11">
    <mergeCell ref="C3:D3"/>
    <mergeCell ref="F3:G3"/>
    <mergeCell ref="I3:J3"/>
    <mergeCell ref="L3:M3"/>
    <mergeCell ref="O3:P3"/>
    <mergeCell ref="A1:P1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 figure supplement 1</vt:lpstr>
    </vt:vector>
  </TitlesOfParts>
  <Company>MPICE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Ruo Sun</dc:creator>
  <cp:lastModifiedBy>Ruo Sun</cp:lastModifiedBy>
  <dcterms:created xsi:type="dcterms:W3CDTF">2019-08-15T14:05:22Z</dcterms:created>
  <dcterms:modified xsi:type="dcterms:W3CDTF">2019-08-18T11:30:49Z</dcterms:modified>
</cp:coreProperties>
</file>