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25200" windowHeight="11850"/>
  </bookViews>
  <sheets>
    <sheet name="Figure 5 - figure supplemen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1" i="1" l="1"/>
  <c r="U52" i="1" s="1"/>
  <c r="T51" i="1"/>
  <c r="T52" i="1" s="1"/>
  <c r="S51" i="1"/>
  <c r="S52" i="1" s="1"/>
  <c r="R51" i="1"/>
  <c r="R52" i="1" s="1"/>
  <c r="Q51" i="1"/>
  <c r="Q52" i="1" s="1"/>
  <c r="P51" i="1"/>
  <c r="P52" i="1" s="1"/>
  <c r="O51" i="1"/>
  <c r="O52" i="1" s="1"/>
  <c r="N51" i="1"/>
  <c r="N52" i="1" s="1"/>
  <c r="M51" i="1"/>
  <c r="M52" i="1" s="1"/>
  <c r="L51" i="1"/>
  <c r="L52" i="1" s="1"/>
  <c r="K51" i="1"/>
  <c r="K52" i="1" s="1"/>
  <c r="J51" i="1"/>
  <c r="J52" i="1" s="1"/>
  <c r="I51" i="1"/>
  <c r="I52" i="1" s="1"/>
  <c r="H51" i="1"/>
  <c r="H52" i="1" s="1"/>
  <c r="G51" i="1"/>
  <c r="G52" i="1" s="1"/>
  <c r="F51" i="1"/>
  <c r="F52" i="1" s="1"/>
  <c r="E51" i="1"/>
  <c r="E52" i="1" s="1"/>
  <c r="D51" i="1"/>
  <c r="D52" i="1" s="1"/>
  <c r="C51" i="1"/>
  <c r="C52" i="1" s="1"/>
  <c r="B51" i="1"/>
  <c r="B52" i="1" s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U41" i="1"/>
  <c r="U42" i="1" s="1"/>
  <c r="T41" i="1"/>
  <c r="T42" i="1" s="1"/>
  <c r="S41" i="1"/>
  <c r="S42" i="1" s="1"/>
  <c r="R41" i="1"/>
  <c r="R42" i="1" s="1"/>
  <c r="Q41" i="1"/>
  <c r="Q42" i="1" s="1"/>
  <c r="P41" i="1"/>
  <c r="P42" i="1" s="1"/>
  <c r="O41" i="1"/>
  <c r="O42" i="1" s="1"/>
  <c r="N41" i="1"/>
  <c r="N42" i="1" s="1"/>
  <c r="M41" i="1"/>
  <c r="M42" i="1" s="1"/>
  <c r="L41" i="1"/>
  <c r="L42" i="1" s="1"/>
  <c r="K41" i="1"/>
  <c r="K42" i="1" s="1"/>
  <c r="J41" i="1"/>
  <c r="J42" i="1" s="1"/>
  <c r="I41" i="1"/>
  <c r="I42" i="1" s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B41" i="1"/>
  <c r="B42" i="1" s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U31" i="1"/>
  <c r="U32" i="1" s="1"/>
  <c r="T31" i="1"/>
  <c r="T32" i="1" s="1"/>
  <c r="S31" i="1"/>
  <c r="S32" i="1" s="1"/>
  <c r="R31" i="1"/>
  <c r="R32" i="1" s="1"/>
  <c r="Q31" i="1"/>
  <c r="Q32" i="1" s="1"/>
  <c r="P31" i="1"/>
  <c r="P32" i="1" s="1"/>
  <c r="O31" i="1"/>
  <c r="O32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H31" i="1"/>
  <c r="H32" i="1" s="1"/>
  <c r="G31" i="1"/>
  <c r="G32" i="1" s="1"/>
  <c r="F31" i="1"/>
  <c r="F32" i="1" s="1"/>
  <c r="E31" i="1"/>
  <c r="E32" i="1" s="1"/>
  <c r="D31" i="1"/>
  <c r="D32" i="1" s="1"/>
  <c r="C31" i="1"/>
  <c r="C32" i="1" s="1"/>
  <c r="B31" i="1"/>
  <c r="B32" i="1" s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U21" i="1"/>
  <c r="U22" i="1" s="1"/>
  <c r="T21" i="1"/>
  <c r="T22" i="1" s="1"/>
  <c r="S21" i="1"/>
  <c r="S22" i="1" s="1"/>
  <c r="R21" i="1"/>
  <c r="R22" i="1" s="1"/>
  <c r="Q21" i="1"/>
  <c r="Q22" i="1" s="1"/>
  <c r="P21" i="1"/>
  <c r="P22" i="1" s="1"/>
  <c r="O21" i="1"/>
  <c r="O22" i="1" s="1"/>
  <c r="N21" i="1"/>
  <c r="N22" i="1" s="1"/>
  <c r="M21" i="1"/>
  <c r="M22" i="1" s="1"/>
  <c r="L21" i="1"/>
  <c r="L22" i="1" s="1"/>
  <c r="K21" i="1"/>
  <c r="K22" i="1" s="1"/>
  <c r="J21" i="1"/>
  <c r="J22" i="1" s="1"/>
  <c r="I21" i="1"/>
  <c r="I22" i="1" s="1"/>
  <c r="H21" i="1"/>
  <c r="H22" i="1" s="1"/>
  <c r="G21" i="1"/>
  <c r="G22" i="1" s="1"/>
  <c r="F21" i="1"/>
  <c r="F22" i="1" s="1"/>
  <c r="E21" i="1"/>
  <c r="E22" i="1" s="1"/>
  <c r="D21" i="1"/>
  <c r="D22" i="1" s="1"/>
  <c r="C21" i="1"/>
  <c r="C22" i="1" s="1"/>
  <c r="B21" i="1"/>
  <c r="B22" i="1" s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C11" i="1"/>
  <c r="C12" i="1" s="1"/>
  <c r="D11" i="1"/>
  <c r="E11" i="1"/>
  <c r="E12" i="1" s="1"/>
  <c r="F11" i="1"/>
  <c r="F12" i="1" s="1"/>
  <c r="G11" i="1"/>
  <c r="G12" i="1" s="1"/>
  <c r="H11" i="1"/>
  <c r="H12" i="1" s="1"/>
  <c r="I11" i="1"/>
  <c r="I12" i="1" s="1"/>
  <c r="J11" i="1"/>
  <c r="J12" i="1" s="1"/>
  <c r="K11" i="1"/>
  <c r="K12" i="1" s="1"/>
  <c r="L11" i="1"/>
  <c r="M11" i="1"/>
  <c r="M12" i="1" s="1"/>
  <c r="N11" i="1"/>
  <c r="N12" i="1" s="1"/>
  <c r="O11" i="1"/>
  <c r="O12" i="1" s="1"/>
  <c r="P11" i="1"/>
  <c r="P12" i="1" s="1"/>
  <c r="Q11" i="1"/>
  <c r="Q12" i="1" s="1"/>
  <c r="R11" i="1"/>
  <c r="R12" i="1" s="1"/>
  <c r="S11" i="1"/>
  <c r="S12" i="1" s="1"/>
  <c r="T11" i="1"/>
  <c r="U11" i="1"/>
  <c r="U12" i="1" s="1"/>
  <c r="D12" i="1"/>
  <c r="L12" i="1"/>
  <c r="T12" i="1"/>
  <c r="B11" i="1"/>
  <c r="B12" i="1" s="1"/>
  <c r="B10" i="1"/>
</calcChain>
</file>

<file path=xl/sharedStrings.xml><?xml version="1.0" encoding="utf-8"?>
<sst xmlns="http://schemas.openxmlformats.org/spreadsheetml/2006/main" count="80" uniqueCount="27">
  <si>
    <t>A. thaliana</t>
  </si>
  <si>
    <t>P. xylostella</t>
  </si>
  <si>
    <t>C. carnea</t>
  </si>
  <si>
    <t>Midgut</t>
  </si>
  <si>
    <t>Hemolymph</t>
  </si>
  <si>
    <t>Integument + fat body</t>
  </si>
  <si>
    <t>Frass</t>
  </si>
  <si>
    <t>Gut</t>
  </si>
  <si>
    <t>Malpighian tubules</t>
  </si>
  <si>
    <t>4MSOB-ITC</t>
  </si>
  <si>
    <t>EV control</t>
  </si>
  <si>
    <t>#1</t>
  </si>
  <si>
    <t>#2</t>
  </si>
  <si>
    <t>#3</t>
  </si>
  <si>
    <t>#4</t>
  </si>
  <si>
    <t>#5</t>
  </si>
  <si>
    <t>4MSOB-ITC-GSH</t>
  </si>
  <si>
    <t>4MSOB-ITC-CG</t>
  </si>
  <si>
    <t>4MSOB-ITC-Cys</t>
  </si>
  <si>
    <t>4MSOB-ITC-Nac</t>
  </si>
  <si>
    <t>Figure 5 - figure supplement 1</t>
  </si>
  <si>
    <t>Average</t>
  </si>
  <si>
    <t>StDEV</t>
  </si>
  <si>
    <t>StdEr</t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</si>
  <si>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</t>
    </r>
  </si>
  <si>
    <t>Leaf</t>
  </si>
  <si>
    <t>Anal secretion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</si>
</sst>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workbookViewId="0">
      <selection activeCell="R4" sqref="R4"/>
    </sheetView>
  </sheetViews>
  <sheetFormatPr defaultRowHeight="12.75" x14ac:dyDescent="0.2"/>
  <cols>
    <col min="1" max="1" width="23.5703125" style="1" customWidth="1"/>
    <col min="2" max="4" width="9.28515625" style="1" bestFit="1" customWidth="1"/>
    <col min="5" max="5" width="9.5703125" style="1" bestFit="1" customWidth="1"/>
    <col min="6" max="6" width="9.28515625" style="1" bestFit="1" customWidth="1"/>
    <col min="7" max="7" width="9.5703125" style="1" bestFit="1" customWidth="1"/>
    <col min="8" max="9" width="9.28515625" style="1" bestFit="1" customWidth="1"/>
    <col min="10" max="11" width="9.5703125" style="1" bestFit="1" customWidth="1"/>
    <col min="12" max="12" width="9.28515625" style="1" bestFit="1" customWidth="1"/>
    <col min="13" max="13" width="9.5703125" style="1" bestFit="1" customWidth="1"/>
    <col min="14" max="16" width="9.28515625" style="1" bestFit="1" customWidth="1"/>
    <col min="17" max="17" width="9.5703125" style="1" bestFit="1" customWidth="1"/>
    <col min="18" max="18" width="9.28515625" style="1" bestFit="1" customWidth="1"/>
    <col min="19" max="19" width="9.5703125" style="1" bestFit="1" customWidth="1"/>
    <col min="20" max="21" width="9.28515625" style="1" bestFit="1" customWidth="1"/>
    <col min="22" max="16384" width="9.140625" style="1"/>
  </cols>
  <sheetData>
    <row r="1" spans="1:21" x14ac:dyDescent="0.2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2">
      <c r="B2" s="7" t="s">
        <v>0</v>
      </c>
      <c r="C2" s="7"/>
      <c r="D2" s="7" t="s">
        <v>1</v>
      </c>
      <c r="E2" s="7"/>
      <c r="F2" s="7"/>
      <c r="G2" s="7"/>
      <c r="H2" s="7"/>
      <c r="I2" s="7"/>
      <c r="J2" s="7"/>
      <c r="K2" s="7"/>
      <c r="L2" s="7" t="s">
        <v>2</v>
      </c>
      <c r="M2" s="7"/>
      <c r="N2" s="7"/>
      <c r="O2" s="7"/>
      <c r="P2" s="7"/>
      <c r="Q2" s="7"/>
      <c r="R2" s="7"/>
      <c r="S2" s="7"/>
      <c r="T2" s="7"/>
      <c r="U2" s="7"/>
    </row>
    <row r="3" spans="1:21" x14ac:dyDescent="0.2">
      <c r="B3" s="5" t="s">
        <v>25</v>
      </c>
      <c r="C3" s="5"/>
      <c r="D3" s="5" t="s">
        <v>3</v>
      </c>
      <c r="E3" s="5"/>
      <c r="F3" s="5" t="s">
        <v>4</v>
      </c>
      <c r="G3" s="5"/>
      <c r="H3" s="5" t="s">
        <v>5</v>
      </c>
      <c r="I3" s="5"/>
      <c r="J3" s="5" t="s">
        <v>6</v>
      </c>
      <c r="K3" s="5"/>
      <c r="L3" s="5" t="s">
        <v>7</v>
      </c>
      <c r="M3" s="5"/>
      <c r="N3" s="5" t="s">
        <v>4</v>
      </c>
      <c r="O3" s="5"/>
      <c r="P3" s="5" t="s">
        <v>8</v>
      </c>
      <c r="Q3" s="5"/>
      <c r="R3" s="5" t="s">
        <v>26</v>
      </c>
      <c r="S3" s="5" t="s">
        <v>5</v>
      </c>
      <c r="T3" s="5" t="s">
        <v>5</v>
      </c>
      <c r="U3" s="5"/>
    </row>
    <row r="4" spans="1:21" x14ac:dyDescent="0.2">
      <c r="A4" s="1" t="s">
        <v>9</v>
      </c>
      <c r="B4" s="1" t="s">
        <v>10</v>
      </c>
      <c r="C4" s="1" t="s">
        <v>24</v>
      </c>
      <c r="D4" s="1" t="s">
        <v>10</v>
      </c>
      <c r="E4" s="1" t="s">
        <v>24</v>
      </c>
      <c r="F4" s="1" t="s">
        <v>10</v>
      </c>
      <c r="G4" s="1" t="s">
        <v>24</v>
      </c>
      <c r="H4" s="1" t="s">
        <v>10</v>
      </c>
      <c r="I4" s="1" t="s">
        <v>24</v>
      </c>
      <c r="J4" s="1" t="s">
        <v>10</v>
      </c>
      <c r="K4" s="1" t="s">
        <v>24</v>
      </c>
      <c r="L4" s="1" t="s">
        <v>10</v>
      </c>
      <c r="M4" s="1" t="s">
        <v>24</v>
      </c>
      <c r="N4" s="1" t="s">
        <v>10</v>
      </c>
      <c r="O4" s="1" t="s">
        <v>24</v>
      </c>
      <c r="P4" s="1" t="s">
        <v>10</v>
      </c>
      <c r="Q4" s="1" t="s">
        <v>24</v>
      </c>
      <c r="R4" s="1" t="s">
        <v>10</v>
      </c>
      <c r="S4" s="1" t="s">
        <v>24</v>
      </c>
      <c r="T4" s="1" t="s">
        <v>10</v>
      </c>
      <c r="U4" s="1" t="s">
        <v>24</v>
      </c>
    </row>
    <row r="5" spans="1:21" x14ac:dyDescent="0.2">
      <c r="A5" s="1" t="s">
        <v>11</v>
      </c>
      <c r="B5" s="2">
        <v>2.6728776700327224</v>
      </c>
      <c r="C5" s="2">
        <v>4.0711236959908126</v>
      </c>
      <c r="D5" s="2">
        <v>24.933520973795968</v>
      </c>
      <c r="E5" s="2">
        <v>458.25448772288348</v>
      </c>
      <c r="F5" s="2">
        <v>14.549735431092909</v>
      </c>
      <c r="G5" s="2">
        <v>318.35318550083628</v>
      </c>
      <c r="H5" s="2">
        <v>10.197250473073662</v>
      </c>
      <c r="I5" s="2">
        <v>9.9796262251727015</v>
      </c>
      <c r="J5" s="2">
        <v>167.665937364857</v>
      </c>
      <c r="K5" s="2">
        <v>488.63792852988826</v>
      </c>
      <c r="L5" s="2">
        <v>4.2971885012291224</v>
      </c>
      <c r="M5" s="2">
        <v>25.540887537942705</v>
      </c>
      <c r="N5" s="2">
        <v>1.355510196343598</v>
      </c>
      <c r="O5" s="2">
        <v>32.386898630587133</v>
      </c>
      <c r="P5" s="2">
        <v>2.0683531398798687</v>
      </c>
      <c r="Q5" s="2">
        <v>79.457177690444709</v>
      </c>
      <c r="R5" s="2">
        <v>8.7681603609638348</v>
      </c>
      <c r="S5" s="2">
        <v>354.3374972126955</v>
      </c>
      <c r="T5" s="2">
        <v>0.76885970732775955</v>
      </c>
      <c r="U5" s="2">
        <v>6.003425112011274</v>
      </c>
    </row>
    <row r="6" spans="1:21" x14ac:dyDescent="0.2">
      <c r="A6" s="1" t="s">
        <v>12</v>
      </c>
      <c r="B6" s="2">
        <v>2.7783902739136619</v>
      </c>
      <c r="C6" s="2">
        <v>4.2108853203400791</v>
      </c>
      <c r="D6" s="2">
        <v>23.441240416760799</v>
      </c>
      <c r="E6" s="2">
        <v>473.17729329323521</v>
      </c>
      <c r="F6" s="2">
        <v>32.001127500865309</v>
      </c>
      <c r="G6" s="2">
        <v>356.90376655757819</v>
      </c>
      <c r="H6" s="2">
        <v>19.897074093802267</v>
      </c>
      <c r="I6" s="2">
        <v>19.555093132815042</v>
      </c>
      <c r="J6" s="2">
        <v>129.52497179698315</v>
      </c>
      <c r="K6" s="2">
        <v>438.02622307017452</v>
      </c>
      <c r="L6" s="2">
        <v>0.94790922821230639</v>
      </c>
      <c r="M6" s="2">
        <v>104.27001510335369</v>
      </c>
      <c r="N6" s="2">
        <v>0.79782360041202449</v>
      </c>
      <c r="O6" s="2">
        <v>67.775509817179909</v>
      </c>
      <c r="P6" s="2">
        <v>1.138122766918565</v>
      </c>
      <c r="Q6" s="2">
        <v>109.52523014979998</v>
      </c>
      <c r="R6" s="2">
        <v>6.8460110926444351</v>
      </c>
      <c r="S6" s="2">
        <v>292.2720120321278</v>
      </c>
      <c r="T6" s="2">
        <v>0.37284429643017386</v>
      </c>
      <c r="U6" s="2">
        <v>20.601227226480795</v>
      </c>
    </row>
    <row r="7" spans="1:21" x14ac:dyDescent="0.2">
      <c r="A7" s="1" t="s">
        <v>13</v>
      </c>
      <c r="B7" s="2">
        <v>6.1487770225583009</v>
      </c>
      <c r="C7" s="2">
        <v>15.053620381478288</v>
      </c>
      <c r="D7" s="2">
        <v>50.92407400882518</v>
      </c>
      <c r="E7" s="2">
        <v>499.91398660678198</v>
      </c>
      <c r="F7" s="2">
        <v>33.037433443250855</v>
      </c>
      <c r="G7" s="2">
        <v>258.66196321942954</v>
      </c>
      <c r="H7" s="2">
        <v>18.000634219236741</v>
      </c>
      <c r="I7" s="2">
        <v>9.8241803338148692</v>
      </c>
      <c r="J7" s="2">
        <v>242.9450183177</v>
      </c>
      <c r="K7" s="2">
        <v>424.42564193264224</v>
      </c>
      <c r="L7" s="2">
        <v>1.4297630858868955</v>
      </c>
      <c r="M7" s="2">
        <v>33.650777601536873</v>
      </c>
      <c r="N7" s="2">
        <v>2.0380048406564586</v>
      </c>
      <c r="O7" s="2">
        <v>42.497930398185069</v>
      </c>
      <c r="P7" s="2">
        <v>1.9027439446935761</v>
      </c>
      <c r="Q7" s="2">
        <v>79.029311988595623</v>
      </c>
      <c r="R7" s="2">
        <v>12.970557939371727</v>
      </c>
      <c r="S7" s="2">
        <v>318.60282392691403</v>
      </c>
      <c r="T7" s="2">
        <v>0.22631332823568814</v>
      </c>
      <c r="U7" s="2">
        <v>8.3995289944368263</v>
      </c>
    </row>
    <row r="8" spans="1:21" x14ac:dyDescent="0.2">
      <c r="A8" s="1" t="s">
        <v>14</v>
      </c>
      <c r="B8" s="2">
        <v>5.4916352771250683</v>
      </c>
      <c r="C8" s="2">
        <v>14.5396769941584</v>
      </c>
      <c r="D8" s="2">
        <v>47.504264398952913</v>
      </c>
      <c r="E8" s="2">
        <v>440.84454789080644</v>
      </c>
      <c r="F8" s="2">
        <v>43.110327203238242</v>
      </c>
      <c r="G8" s="2">
        <v>361.46351270407456</v>
      </c>
      <c r="H8" s="2">
        <v>11.534085138751003</v>
      </c>
      <c r="I8" s="2">
        <v>8.3940781333228323</v>
      </c>
      <c r="J8" s="2">
        <v>185.63963140731391</v>
      </c>
      <c r="K8" s="2">
        <v>532.38334358416807</v>
      </c>
      <c r="L8" s="2">
        <v>1.2085842659706905</v>
      </c>
      <c r="M8" s="2">
        <v>27.331382746788169</v>
      </c>
      <c r="N8" s="2">
        <v>0.98687882981659014</v>
      </c>
      <c r="O8" s="2">
        <v>52.213999987361206</v>
      </c>
      <c r="P8" s="2">
        <v>2.311481532812937</v>
      </c>
      <c r="Q8" s="2">
        <v>79.721447682763255</v>
      </c>
      <c r="R8" s="2">
        <v>9.0999285908381413</v>
      </c>
      <c r="S8" s="2">
        <v>308.07049916899956</v>
      </c>
      <c r="T8" s="2">
        <v>0.24132189101571633</v>
      </c>
      <c r="U8" s="2">
        <v>5.9718281377375302</v>
      </c>
    </row>
    <row r="9" spans="1:21" x14ac:dyDescent="0.2">
      <c r="A9" s="1" t="s">
        <v>15</v>
      </c>
      <c r="B9" s="2">
        <v>11.183381067569858</v>
      </c>
      <c r="C9" s="2">
        <v>10.668657430991118</v>
      </c>
      <c r="D9" s="2">
        <v>50.115755373764458</v>
      </c>
      <c r="E9" s="2">
        <v>368.09587073534198</v>
      </c>
      <c r="F9" s="2">
        <v>20.021430806888532</v>
      </c>
      <c r="G9" s="2">
        <v>339.90834910245542</v>
      </c>
      <c r="H9" s="2">
        <v>10.321607186159927</v>
      </c>
      <c r="I9" s="2">
        <v>11.192104177763776</v>
      </c>
      <c r="J9" s="2">
        <v>114.9838935023502</v>
      </c>
      <c r="K9" s="2">
        <v>411.56320350750713</v>
      </c>
      <c r="L9" s="2">
        <v>0.83731981825420398</v>
      </c>
      <c r="M9" s="2">
        <v>42.445268774395494</v>
      </c>
      <c r="N9" s="2">
        <v>0.60034251120112736</v>
      </c>
      <c r="O9" s="2">
        <v>16.957042860242371</v>
      </c>
      <c r="P9" s="2">
        <v>1.7265639498145411</v>
      </c>
      <c r="Q9" s="2">
        <v>76.814477767259177</v>
      </c>
      <c r="R9" s="2">
        <v>6.3193948547487091</v>
      </c>
      <c r="S9" s="2">
        <v>366.52490157542513</v>
      </c>
      <c r="T9" s="2">
        <v>0.33966747344274312</v>
      </c>
      <c r="U9" s="2">
        <v>10.490195458882857</v>
      </c>
    </row>
    <row r="10" spans="1:21" x14ac:dyDescent="0.2">
      <c r="A10" s="3" t="s">
        <v>21</v>
      </c>
      <c r="B10" s="4">
        <f>AVERAGE(B5:B9)</f>
        <v>5.6550122622399224</v>
      </c>
      <c r="C10" s="4">
        <f t="shared" ref="C10:U10" si="0">AVERAGE(C5:C9)</f>
        <v>9.7087927645917382</v>
      </c>
      <c r="D10" s="4">
        <f t="shared" si="0"/>
        <v>39.383771034419865</v>
      </c>
      <c r="E10" s="4">
        <f t="shared" si="0"/>
        <v>448.05723724980982</v>
      </c>
      <c r="F10" s="4">
        <f t="shared" si="0"/>
        <v>28.544010877067173</v>
      </c>
      <c r="G10" s="4">
        <f t="shared" si="0"/>
        <v>327.0581554168748</v>
      </c>
      <c r="H10" s="4">
        <f t="shared" si="0"/>
        <v>13.990130222204721</v>
      </c>
      <c r="I10" s="4">
        <f t="shared" si="0"/>
        <v>11.789016400577843</v>
      </c>
      <c r="J10" s="4">
        <f t="shared" si="0"/>
        <v>168.15189047784085</v>
      </c>
      <c r="K10" s="4">
        <f t="shared" si="0"/>
        <v>459.00726812487608</v>
      </c>
      <c r="L10" s="4">
        <f t="shared" si="0"/>
        <v>1.7441529799106437</v>
      </c>
      <c r="M10" s="4">
        <f t="shared" si="0"/>
        <v>46.647666352803384</v>
      </c>
      <c r="N10" s="4">
        <f t="shared" si="0"/>
        <v>1.1557119956859596</v>
      </c>
      <c r="O10" s="4">
        <f t="shared" si="0"/>
        <v>42.366276338711138</v>
      </c>
      <c r="P10" s="4">
        <f t="shared" si="0"/>
        <v>1.8294530668238973</v>
      </c>
      <c r="Q10" s="4">
        <f t="shared" si="0"/>
        <v>84.909529055772552</v>
      </c>
      <c r="R10" s="4">
        <f t="shared" si="0"/>
        <v>8.8008105677133681</v>
      </c>
      <c r="S10" s="4">
        <f t="shared" si="0"/>
        <v>327.96154678323239</v>
      </c>
      <c r="T10" s="4">
        <f t="shared" si="0"/>
        <v>0.38980133929041622</v>
      </c>
      <c r="U10" s="4">
        <f t="shared" si="0"/>
        <v>10.293240985909858</v>
      </c>
    </row>
    <row r="11" spans="1:21" x14ac:dyDescent="0.2">
      <c r="A11" s="3" t="s">
        <v>22</v>
      </c>
      <c r="B11" s="3">
        <f>STDEV(B5:B9)</f>
        <v>3.4641535082651704</v>
      </c>
      <c r="C11" s="3">
        <f t="shared" ref="C11:U11" si="1">STDEV(C5:C9)</f>
        <v>5.3580841647021682</v>
      </c>
      <c r="D11" s="3">
        <f t="shared" si="1"/>
        <v>13.93978570848553</v>
      </c>
      <c r="E11" s="3">
        <f t="shared" si="1"/>
        <v>49.673852803456377</v>
      </c>
      <c r="F11" s="3">
        <f t="shared" si="1"/>
        <v>11.322479734286476</v>
      </c>
      <c r="G11" s="3">
        <f t="shared" si="1"/>
        <v>41.813371666633103</v>
      </c>
      <c r="H11" s="3">
        <f t="shared" si="1"/>
        <v>4.6057649669118588</v>
      </c>
      <c r="I11" s="3">
        <f t="shared" si="1"/>
        <v>4.4533226760285016</v>
      </c>
      <c r="J11" s="3">
        <f t="shared" si="1"/>
        <v>50.544396213817045</v>
      </c>
      <c r="K11" s="3">
        <f t="shared" si="1"/>
        <v>50.371263819137894</v>
      </c>
      <c r="L11" s="3">
        <f t="shared" si="1"/>
        <v>1.4456845887959042</v>
      </c>
      <c r="M11" s="3">
        <f t="shared" si="1"/>
        <v>32.884377987265154</v>
      </c>
      <c r="N11" s="3">
        <f t="shared" si="1"/>
        <v>0.56643269479664204</v>
      </c>
      <c r="O11" s="3">
        <f t="shared" si="1"/>
        <v>19.286272742676555</v>
      </c>
      <c r="P11" s="3">
        <f t="shared" si="1"/>
        <v>0.44252683355785571</v>
      </c>
      <c r="Q11" s="3">
        <f t="shared" si="1"/>
        <v>13.808365871956315</v>
      </c>
      <c r="R11" s="3">
        <f t="shared" si="1"/>
        <v>2.6199234578269852</v>
      </c>
      <c r="S11" s="3">
        <f t="shared" si="1"/>
        <v>31.383934796840663</v>
      </c>
      <c r="T11" s="3">
        <f t="shared" si="1"/>
        <v>0.22094154685409481</v>
      </c>
      <c r="U11" s="3">
        <f t="shared" si="1"/>
        <v>6.0612838108599911</v>
      </c>
    </row>
    <row r="12" spans="1:21" x14ac:dyDescent="0.2">
      <c r="A12" s="3" t="s">
        <v>23</v>
      </c>
      <c r="B12" s="3">
        <f>B11/SQRT(5)</f>
        <v>1.54921654579506</v>
      </c>
      <c r="C12" s="3">
        <f t="shared" ref="C12:U12" si="2">C11/SQRT(5)</f>
        <v>2.3962080842878453</v>
      </c>
      <c r="D12" s="3">
        <f t="shared" si="2"/>
        <v>6.2340616871907422</v>
      </c>
      <c r="E12" s="3">
        <f t="shared" si="2"/>
        <v>22.214822314569393</v>
      </c>
      <c r="F12" s="3">
        <f t="shared" si="2"/>
        <v>5.063566871945663</v>
      </c>
      <c r="G12" s="3">
        <f t="shared" si="2"/>
        <v>18.699508283011056</v>
      </c>
      <c r="H12" s="3">
        <f t="shared" si="2"/>
        <v>2.059760710880397</v>
      </c>
      <c r="I12" s="3">
        <f t="shared" si="2"/>
        <v>1.9915864458682004</v>
      </c>
      <c r="J12" s="3">
        <f t="shared" si="2"/>
        <v>22.604141163155582</v>
      </c>
      <c r="K12" s="3">
        <f t="shared" si="2"/>
        <v>22.5267140024336</v>
      </c>
      <c r="L12" s="3">
        <f t="shared" si="2"/>
        <v>0.64652980291429452</v>
      </c>
      <c r="M12" s="3">
        <f t="shared" si="2"/>
        <v>14.706340915464519</v>
      </c>
      <c r="N12" s="3">
        <f t="shared" si="2"/>
        <v>0.25331640204873657</v>
      </c>
      <c r="O12" s="3">
        <f t="shared" si="2"/>
        <v>8.6250833770452164</v>
      </c>
      <c r="P12" s="3">
        <f t="shared" si="2"/>
        <v>0.19790401634062008</v>
      </c>
      <c r="Q12" s="3">
        <f t="shared" si="2"/>
        <v>6.1752889495764958</v>
      </c>
      <c r="R12" s="3">
        <f t="shared" si="2"/>
        <v>1.1716653895094884</v>
      </c>
      <c r="S12" s="3">
        <f t="shared" si="2"/>
        <v>14.035322321431353</v>
      </c>
      <c r="T12" s="3">
        <f t="shared" si="2"/>
        <v>9.8808063563942158E-2</v>
      </c>
      <c r="U12" s="3">
        <f t="shared" si="2"/>
        <v>2.7106885264003835</v>
      </c>
    </row>
    <row r="13" spans="1:2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x14ac:dyDescent="0.2">
      <c r="A14" s="1" t="s">
        <v>16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2">
      <c r="A15" s="1" t="s">
        <v>11</v>
      </c>
      <c r="B15" s="2">
        <v>1.3733912261031878E-2</v>
      </c>
      <c r="C15" s="2">
        <v>1.6557586508853913E-2</v>
      </c>
      <c r="D15" s="2">
        <v>1.6352907770843739</v>
      </c>
      <c r="E15" s="2">
        <v>15.48241077923989</v>
      </c>
      <c r="F15" s="2">
        <v>0.65494535558765798</v>
      </c>
      <c r="G15" s="2">
        <v>2.864349624753618</v>
      </c>
      <c r="H15" s="2">
        <v>0.61245681194985102</v>
      </c>
      <c r="I15" s="2">
        <v>0.85495240246806625</v>
      </c>
      <c r="J15" s="2">
        <v>5.8702261823393859E-3</v>
      </c>
      <c r="K15" s="2">
        <v>1.1281305195589368E-2</v>
      </c>
      <c r="L15" s="2">
        <v>2.4803624804888683E-2</v>
      </c>
      <c r="M15" s="2">
        <v>0.22697159853305782</v>
      </c>
      <c r="N15" s="2">
        <v>3.4756671701117901E-3</v>
      </c>
      <c r="O15" s="2">
        <v>0.15340331009902494</v>
      </c>
      <c r="P15" s="2">
        <v>4.7018771180503292E-3</v>
      </c>
      <c r="Q15" s="2">
        <v>0.3580899791892635</v>
      </c>
      <c r="R15" s="2">
        <v>4.6210574875349937E-3</v>
      </c>
      <c r="S15" s="2">
        <v>4.513853467677649E-2</v>
      </c>
      <c r="T15" s="2">
        <v>1.9906093792458435E-2</v>
      </c>
      <c r="U15" s="2">
        <v>0.21580733428966842</v>
      </c>
    </row>
    <row r="16" spans="1:21" x14ac:dyDescent="0.2">
      <c r="A16" s="1" t="s">
        <v>12</v>
      </c>
      <c r="B16" s="2">
        <v>1.1124657874758803E-2</v>
      </c>
      <c r="C16" s="2">
        <v>1.5759839446394065E-2</v>
      </c>
      <c r="D16" s="2">
        <v>2.027014423306106</v>
      </c>
      <c r="E16" s="2">
        <v>28.4776872967545</v>
      </c>
      <c r="F16" s="2">
        <v>3.1959675263169895</v>
      </c>
      <c r="G16" s="2">
        <v>4.0954810843076341</v>
      </c>
      <c r="H16" s="2">
        <v>1.6570532018744699</v>
      </c>
      <c r="I16" s="2">
        <v>2.3161437812316708</v>
      </c>
      <c r="J16" s="2">
        <v>6.0303429492365923E-3</v>
      </c>
      <c r="K16" s="2">
        <v>1.2749055923505892E-2</v>
      </c>
      <c r="L16" s="2">
        <v>1.3112744323603572E-2</v>
      </c>
      <c r="M16" s="2">
        <v>1.2480804838128701</v>
      </c>
      <c r="N16" s="2">
        <v>1.0742971253072805E-3</v>
      </c>
      <c r="O16" s="2">
        <v>0.30965034788268675</v>
      </c>
      <c r="P16" s="2">
        <v>6.8348478636559421E-4</v>
      </c>
      <c r="Q16" s="2">
        <v>0.29192117868689965</v>
      </c>
      <c r="R16" s="2">
        <v>1.4429284918342884E-3</v>
      </c>
      <c r="S16" s="2">
        <v>1.0979948560125883</v>
      </c>
      <c r="T16" s="2">
        <v>6.6985585460336327E-3</v>
      </c>
      <c r="U16" s="2">
        <v>0.6888140391676093</v>
      </c>
    </row>
    <row r="17" spans="1:21" x14ac:dyDescent="0.2">
      <c r="A17" s="1" t="s">
        <v>13</v>
      </c>
      <c r="B17" s="2">
        <v>3.2825525112412005E-2</v>
      </c>
      <c r="C17" s="2">
        <v>3.2804510051520575E-2</v>
      </c>
      <c r="D17" s="2">
        <v>9.20239676838355E-2</v>
      </c>
      <c r="E17" s="2">
        <v>9.3889318380129456</v>
      </c>
      <c r="F17" s="2">
        <v>3.0923369320784362</v>
      </c>
      <c r="G17" s="2">
        <v>2.897511414909955</v>
      </c>
      <c r="H17" s="2">
        <v>1.9119844637013117</v>
      </c>
      <c r="I17" s="2">
        <v>0.79588296375209078</v>
      </c>
      <c r="J17" s="2">
        <v>1.2946142628734099E-2</v>
      </c>
      <c r="K17" s="2">
        <v>2.3516324456712322E-2</v>
      </c>
      <c r="L17" s="2">
        <v>8.8471527966481923E-3</v>
      </c>
      <c r="M17" s="2">
        <v>0.13428714066341008</v>
      </c>
      <c r="N17" s="2">
        <v>5.9718281377375291E-3</v>
      </c>
      <c r="O17" s="2">
        <v>5.0713143709358394E-2</v>
      </c>
      <c r="P17" s="2">
        <v>1.4510428721930158E-3</v>
      </c>
      <c r="Q17" s="2">
        <v>0.23576110431094369</v>
      </c>
      <c r="R17" s="2">
        <v>6.6037676232124009E-3</v>
      </c>
      <c r="S17" s="2">
        <v>3.9891180020601213E-2</v>
      </c>
      <c r="T17" s="2">
        <v>9.716069589176141E-3</v>
      </c>
      <c r="U17" s="2">
        <v>0.28700584965317055</v>
      </c>
    </row>
    <row r="18" spans="1:21" x14ac:dyDescent="0.2">
      <c r="A18" s="1" t="s">
        <v>14</v>
      </c>
      <c r="B18" s="2">
        <v>2.46822216268348E-2</v>
      </c>
      <c r="C18" s="2">
        <v>3.3180482906652611E-2</v>
      </c>
      <c r="D18" s="2">
        <v>2.5368769469597892E-3</v>
      </c>
      <c r="E18" s="2">
        <v>36.24998186464601</v>
      </c>
      <c r="F18" s="2">
        <v>2.2798730732481767</v>
      </c>
      <c r="G18" s="2">
        <v>3.1959675263169895</v>
      </c>
      <c r="H18" s="2">
        <v>1.0756855681961852</v>
      </c>
      <c r="I18" s="2">
        <v>0.42903066014761143</v>
      </c>
      <c r="J18" s="2">
        <v>9.1291018739126147E-3</v>
      </c>
      <c r="K18" s="2">
        <v>1.4464754995494378E-2</v>
      </c>
      <c r="L18" s="2">
        <v>2.1880904684567406E-2</v>
      </c>
      <c r="M18" s="2">
        <v>9.2157841631752002E-2</v>
      </c>
      <c r="N18" s="2">
        <v>1.2217496719180837E-3</v>
      </c>
      <c r="O18" s="2">
        <v>9.5580847178074219E-2</v>
      </c>
      <c r="P18" s="2">
        <v>2.117401616075645E-3</v>
      </c>
      <c r="Q18" s="2">
        <v>0.50210442734146732</v>
      </c>
      <c r="R18" s="2">
        <v>6.7301555203073751E-3</v>
      </c>
      <c r="S18" s="2">
        <v>0.13017953400782342</v>
      </c>
      <c r="T18" s="2">
        <v>6.7933494688548627E-3</v>
      </c>
      <c r="U18" s="2">
        <v>0.19432139178352281</v>
      </c>
    </row>
    <row r="19" spans="1:21" x14ac:dyDescent="0.2">
      <c r="A19" s="1" t="s">
        <v>15</v>
      </c>
      <c r="B19" s="2">
        <v>5.1535825342952861E-2</v>
      </c>
      <c r="C19" s="2">
        <v>7.4501085098691425E-2</v>
      </c>
      <c r="D19" s="2">
        <v>8.0831863506071709E-3</v>
      </c>
      <c r="E19" s="2">
        <v>56.022699245362013</v>
      </c>
      <c r="F19" s="2">
        <v>0.63836446050948947</v>
      </c>
      <c r="G19" s="2">
        <v>3.2374197640124107</v>
      </c>
      <c r="H19" s="2">
        <v>0.86738807377669258</v>
      </c>
      <c r="I19" s="2">
        <v>0.92645751249266817</v>
      </c>
      <c r="J19" s="2">
        <v>5.9124210223605936E-3</v>
      </c>
      <c r="K19" s="2">
        <v>1.8095175559173039E-2</v>
      </c>
      <c r="L19" s="2">
        <v>1.0058370143808363E-2</v>
      </c>
      <c r="M19" s="2">
        <v>0.14692593037290749</v>
      </c>
      <c r="N19" s="2">
        <v>9.1631225393856274E-4</v>
      </c>
      <c r="O19" s="2">
        <v>0.29279862827002351</v>
      </c>
      <c r="P19" s="2">
        <v>1.8060190254762856E-3</v>
      </c>
      <c r="Q19" s="2">
        <v>1.187924583136557</v>
      </c>
      <c r="R19" s="2">
        <v>1.2217496719180837E-3</v>
      </c>
      <c r="S19" s="2">
        <v>5.2213999987361204E-2</v>
      </c>
      <c r="T19" s="2">
        <v>7.4516197662245201E-3</v>
      </c>
      <c r="U19" s="2">
        <v>0.53082916779889155</v>
      </c>
    </row>
    <row r="20" spans="1:21" x14ac:dyDescent="0.2">
      <c r="A20" s="3" t="s">
        <v>21</v>
      </c>
      <c r="B20" s="4">
        <f>AVERAGE(B15:B19)</f>
        <v>2.678042844359807E-2</v>
      </c>
      <c r="C20" s="4">
        <f t="shared" ref="C20" si="3">AVERAGE(C15:C19)</f>
        <v>3.4560700802422517E-2</v>
      </c>
      <c r="D20" s="4">
        <f t="shared" ref="D20" si="4">AVERAGE(D15:D19)</f>
        <v>0.75298984627437648</v>
      </c>
      <c r="E20" s="4">
        <f t="shared" ref="E20" si="5">AVERAGE(E15:E19)</f>
        <v>29.124342204803071</v>
      </c>
      <c r="F20" s="4">
        <f t="shared" ref="F20" si="6">AVERAGE(F15:F19)</f>
        <v>1.9722974695481497</v>
      </c>
      <c r="G20" s="4">
        <f t="shared" ref="G20" si="7">AVERAGE(G15:G19)</f>
        <v>3.2581458828601213</v>
      </c>
      <c r="H20" s="4">
        <f t="shared" ref="H20" si="8">AVERAGE(H15:H19)</f>
        <v>1.224913623899702</v>
      </c>
      <c r="I20" s="4">
        <f t="shared" ref="I20" si="9">AVERAGE(I15:I19)</f>
        <v>1.0644934640184214</v>
      </c>
      <c r="J20" s="4">
        <f t="shared" ref="J20" si="10">AVERAGE(J15:J19)</f>
        <v>7.9776469313166572E-3</v>
      </c>
      <c r="K20" s="4">
        <f t="shared" ref="K20" si="11">AVERAGE(K15:K19)</f>
        <v>1.6021323226095001E-2</v>
      </c>
      <c r="L20" s="4">
        <f t="shared" ref="L20" si="12">AVERAGE(L15:L19)</f>
        <v>1.5740559350703245E-2</v>
      </c>
      <c r="M20" s="4">
        <f t="shared" ref="M20" si="13">AVERAGE(M15:M19)</f>
        <v>0.36968459900279954</v>
      </c>
      <c r="N20" s="4">
        <f t="shared" ref="N20" si="14">AVERAGE(N15:N19)</f>
        <v>2.5319708718026489E-3</v>
      </c>
      <c r="O20" s="4">
        <f t="shared" ref="O20" si="15">AVERAGE(O15:O19)</f>
        <v>0.18042925542783358</v>
      </c>
      <c r="P20" s="4">
        <f t="shared" ref="P20" si="16">AVERAGE(P15:P19)</f>
        <v>2.1519650836321737E-3</v>
      </c>
      <c r="Q20" s="4">
        <f t="shared" ref="Q20" si="17">AVERAGE(Q15:Q19)</f>
        <v>0.51516025453302627</v>
      </c>
      <c r="R20" s="4">
        <f t="shared" ref="R20" si="18">AVERAGE(R15:R19)</f>
        <v>4.1239317589614284E-3</v>
      </c>
      <c r="S20" s="4">
        <f t="shared" ref="S20" si="19">AVERAGE(S15:S19)</f>
        <v>0.27308362094103011</v>
      </c>
      <c r="T20" s="4">
        <f t="shared" ref="T20" si="20">AVERAGE(T15:T19)</f>
        <v>1.0113138232549519E-2</v>
      </c>
      <c r="U20" s="4">
        <f t="shared" ref="U20" si="21">AVERAGE(U15:U19)</f>
        <v>0.38335555653857256</v>
      </c>
    </row>
    <row r="21" spans="1:21" x14ac:dyDescent="0.2">
      <c r="A21" s="3" t="s">
        <v>22</v>
      </c>
      <c r="B21" s="3">
        <f>STDEV(B15:B19)</f>
        <v>1.6348471471607801E-2</v>
      </c>
      <c r="C21" s="3">
        <f t="shared" ref="C21:U21" si="22">STDEV(C15:C19)</f>
        <v>2.3863193505495553E-2</v>
      </c>
      <c r="D21" s="3">
        <f t="shared" si="22"/>
        <v>0.99455203976729578</v>
      </c>
      <c r="E21" s="3">
        <f t="shared" si="22"/>
        <v>18.373236173703809</v>
      </c>
      <c r="F21" s="3">
        <f t="shared" si="22"/>
        <v>1.2610762687292492</v>
      </c>
      <c r="G21" s="3">
        <f t="shared" si="22"/>
        <v>0.49763407037210344</v>
      </c>
      <c r="H21" s="3">
        <f t="shared" si="22"/>
        <v>0.54406061975240594</v>
      </c>
      <c r="I21" s="3">
        <f t="shared" si="22"/>
        <v>0.7255264421311568</v>
      </c>
      <c r="J21" s="3">
        <f t="shared" si="22"/>
        <v>3.1028281875956506E-3</v>
      </c>
      <c r="K21" s="3">
        <f t="shared" si="22"/>
        <v>4.9008753256942674E-3</v>
      </c>
      <c r="L21" s="3">
        <f t="shared" si="22"/>
        <v>7.1860061258853854E-3</v>
      </c>
      <c r="M21" s="3">
        <f t="shared" si="22"/>
        <v>0.49345739934001343</v>
      </c>
      <c r="N21" s="3">
        <f t="shared" si="22"/>
        <v>2.1894648790728895E-3</v>
      </c>
      <c r="O21" s="3">
        <f t="shared" si="22"/>
        <v>0.11627649206843817</v>
      </c>
      <c r="P21" s="3">
        <f t="shared" si="22"/>
        <v>1.5223871897173996E-3</v>
      </c>
      <c r="Q21" s="3">
        <f t="shared" si="22"/>
        <v>0.38902215168002818</v>
      </c>
      <c r="R21" s="3">
        <f t="shared" si="22"/>
        <v>2.6832611493545046E-3</v>
      </c>
      <c r="S21" s="3">
        <f t="shared" si="22"/>
        <v>0.46260706601935953</v>
      </c>
      <c r="T21" s="3">
        <f t="shared" si="22"/>
        <v>5.6085576248178694E-3</v>
      </c>
      <c r="U21" s="3">
        <f t="shared" si="22"/>
        <v>0.21687723420664945</v>
      </c>
    </row>
    <row r="22" spans="1:21" x14ac:dyDescent="0.2">
      <c r="A22" s="3" t="s">
        <v>23</v>
      </c>
      <c r="B22" s="3">
        <f>B21/SQRT(5)</f>
        <v>7.3112587077462134E-3</v>
      </c>
      <c r="C22" s="3">
        <f t="shared" ref="C22" si="23">C21/SQRT(5)</f>
        <v>1.0671944567703911E-2</v>
      </c>
      <c r="D22" s="3">
        <f t="shared" ref="D22" si="24">D21/SQRT(5)</f>
        <v>0.44477719361614948</v>
      </c>
      <c r="E22" s="3">
        <f t="shared" ref="E22" si="25">E21/SQRT(5)</f>
        <v>8.2167610102119699</v>
      </c>
      <c r="F22" s="3">
        <f t="shared" ref="F22" si="26">F21/SQRT(5)</f>
        <v>0.56397045233807863</v>
      </c>
      <c r="G22" s="3">
        <f t="shared" ref="G22" si="27">G21/SQRT(5)</f>
        <v>0.22254872185438745</v>
      </c>
      <c r="H22" s="3">
        <f t="shared" ref="H22" si="28">H21/SQRT(5)</f>
        <v>0.24331130592940889</v>
      </c>
      <c r="I22" s="3">
        <f t="shared" ref="I22" si="29">I21/SQRT(5)</f>
        <v>0.32446528881576681</v>
      </c>
      <c r="J22" s="3">
        <f t="shared" ref="J22" si="30">J21/SQRT(5)</f>
        <v>1.3876269499932688E-3</v>
      </c>
      <c r="K22" s="3">
        <f t="shared" ref="K22" si="31">K21/SQRT(5)</f>
        <v>2.1917380755007605E-3</v>
      </c>
      <c r="L22" s="3">
        <f t="shared" ref="L22" si="32">L21/SQRT(5)</f>
        <v>3.2136796368419265E-3</v>
      </c>
      <c r="M22" s="3">
        <f t="shared" ref="M22" si="33">M21/SQRT(5)</f>
        <v>0.22068085778490595</v>
      </c>
      <c r="N22" s="3">
        <f t="shared" ref="N22" si="34">N21/SQRT(5)</f>
        <v>9.7915846079106757E-4</v>
      </c>
      <c r="O22" s="3">
        <f t="shared" ref="O22" si="35">O21/SQRT(5)</f>
        <v>5.2000428090048574E-2</v>
      </c>
      <c r="P22" s="3">
        <f t="shared" ref="P22" si="36">P21/SQRT(5)</f>
        <v>6.8083224885659487E-4</v>
      </c>
      <c r="Q22" s="3">
        <f t="shared" ref="Q22" si="37">Q21/SQRT(5)</f>
        <v>0.17397599518195539</v>
      </c>
      <c r="R22" s="3">
        <f t="shared" ref="R22" si="38">R21/SQRT(5)</f>
        <v>1.1999908662681776E-3</v>
      </c>
      <c r="S22" s="3">
        <f t="shared" ref="S22" si="39">S21/SQRT(5)</f>
        <v>0.20688416929820419</v>
      </c>
      <c r="T22" s="3">
        <f t="shared" ref="T22" si="40">T21/SQRT(5)</f>
        <v>2.5082232209635035E-3</v>
      </c>
      <c r="U22" s="3">
        <f t="shared" ref="U22" si="41">U21/SQRT(5)</f>
        <v>9.6990447691642168E-2</v>
      </c>
    </row>
    <row r="23" spans="1:2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1" t="s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1" t="s">
        <v>11</v>
      </c>
      <c r="B25" s="2">
        <v>0</v>
      </c>
      <c r="C25" s="2">
        <v>5.0774685871020813E-3</v>
      </c>
      <c r="D25" s="2">
        <v>0.27234120165891851</v>
      </c>
      <c r="E25" s="2">
        <v>0.56147055958448278</v>
      </c>
      <c r="F25" s="2">
        <v>0.50157207611459886</v>
      </c>
      <c r="G25" s="2">
        <v>0.59691222281406797</v>
      </c>
      <c r="H25" s="2">
        <v>3.6685230360447928E-2</v>
      </c>
      <c r="I25" s="2">
        <v>4.228128244932982E-2</v>
      </c>
      <c r="J25" s="2">
        <v>1.4311074287663995E-2</v>
      </c>
      <c r="K25" s="2">
        <v>9.0512797499496065E-3</v>
      </c>
      <c r="L25" s="2">
        <v>1.4518809678785161E-2</v>
      </c>
      <c r="M25" s="2">
        <v>3.0596403421741668E-3</v>
      </c>
      <c r="N25" s="2">
        <v>1.1469701661368906E-2</v>
      </c>
      <c r="O25" s="2">
        <v>5.8138432663688122E-2</v>
      </c>
      <c r="P25" s="2">
        <v>9.0456642569113968E-3</v>
      </c>
      <c r="Q25" s="2">
        <v>0.66013109207064224</v>
      </c>
      <c r="R25" s="2">
        <v>0.11572391827758574</v>
      </c>
      <c r="S25" s="2">
        <v>1.51665476513969</v>
      </c>
      <c r="T25" s="2">
        <v>4.8448693886406768E-3</v>
      </c>
      <c r="U25" s="2">
        <v>1.2228029043938754E-3</v>
      </c>
    </row>
    <row r="26" spans="1:21" x14ac:dyDescent="0.2">
      <c r="A26" s="1" t="s">
        <v>12</v>
      </c>
      <c r="B26" s="2">
        <v>4.8096742482008096E-3</v>
      </c>
      <c r="C26" s="2">
        <v>4.9284810699333241E-3</v>
      </c>
      <c r="D26" s="2">
        <v>0.27545011948607512</v>
      </c>
      <c r="E26" s="2">
        <v>0.41099893675010313</v>
      </c>
      <c r="F26" s="2">
        <v>3.4239548336418069</v>
      </c>
      <c r="G26" s="2">
        <v>0.97827280961194485</v>
      </c>
      <c r="H26" s="2">
        <v>2.4684807547623443E-2</v>
      </c>
      <c r="I26" s="2">
        <v>0.17565385723434815</v>
      </c>
      <c r="J26" s="2">
        <v>6.6673510072545426E-3</v>
      </c>
      <c r="K26" s="2">
        <v>1.5704842632028208E-2</v>
      </c>
      <c r="L26" s="2">
        <v>1.6851719612663223E-2</v>
      </c>
      <c r="M26" s="2">
        <v>4.0865420060708325E-3</v>
      </c>
      <c r="N26" s="2">
        <v>2.6778435696997653E-3</v>
      </c>
      <c r="O26" s="2">
        <v>1.0269016638966653</v>
      </c>
      <c r="P26" s="2">
        <v>1.5086486514538971E-3</v>
      </c>
      <c r="Q26" s="2">
        <v>3.8014624602338487E-3</v>
      </c>
      <c r="R26" s="2">
        <v>4.1286713051024902E-2</v>
      </c>
      <c r="S26" s="2">
        <v>1.1122134944357729</v>
      </c>
      <c r="T26" s="2">
        <v>9.1947195136593725E-4</v>
      </c>
      <c r="U26" s="2">
        <v>2.4487655062151248E-3</v>
      </c>
    </row>
    <row r="27" spans="1:21" x14ac:dyDescent="0.2">
      <c r="A27" s="1" t="s">
        <v>13</v>
      </c>
      <c r="B27" s="2">
        <v>5.3270850001569513E-3</v>
      </c>
      <c r="C27" s="2">
        <v>9.570761897242255E-3</v>
      </c>
      <c r="D27" s="2">
        <v>6.5287274370288695E-2</v>
      </c>
      <c r="E27" s="2">
        <v>0.54281705262154323</v>
      </c>
      <c r="F27" s="2">
        <v>0.90365878176018644</v>
      </c>
      <c r="G27" s="2">
        <v>0.78759251621300652</v>
      </c>
      <c r="H27" s="2">
        <v>5.254071127894662E-2</v>
      </c>
      <c r="I27" s="2">
        <v>3.7307013925879255E-2</v>
      </c>
      <c r="J27" s="2">
        <v>1.1799016066694368E-2</v>
      </c>
      <c r="K27" s="2">
        <v>2.0403869749206285E-2</v>
      </c>
      <c r="L27" s="2">
        <v>1.3507706502025367E-2</v>
      </c>
      <c r="M27" s="2">
        <v>4.0760096813129178E-3</v>
      </c>
      <c r="N27" s="2">
        <v>1.5292935548491877E-2</v>
      </c>
      <c r="O27" s="2">
        <v>0.85311830539107569</v>
      </c>
      <c r="P27" s="2">
        <v>6.040822257627575E-3</v>
      </c>
      <c r="Q27" s="2">
        <v>9.6973435358086273E-3</v>
      </c>
      <c r="R27" s="2">
        <v>0.10537590920293473</v>
      </c>
      <c r="S27" s="2">
        <v>0.88208219847534042</v>
      </c>
      <c r="T27" s="2">
        <v>1.5324532522765621E-3</v>
      </c>
      <c r="U27" s="2">
        <v>5.5294704979051207E-3</v>
      </c>
    </row>
    <row r="28" spans="1:21" x14ac:dyDescent="0.2">
      <c r="A28" s="1" t="s">
        <v>14</v>
      </c>
      <c r="B28" s="2">
        <v>1.0081501972751738E-2</v>
      </c>
      <c r="C28" s="2">
        <v>1.0688405765096401E-2</v>
      </c>
      <c r="D28" s="2">
        <v>4.1286428744639704E-2</v>
      </c>
      <c r="E28" s="2">
        <v>0.78966512809777745</v>
      </c>
      <c r="F28" s="2">
        <v>0.43110327203238247</v>
      </c>
      <c r="G28" s="2">
        <v>0.81246385883025929</v>
      </c>
      <c r="H28" s="2">
        <v>2.8135706335767268E-2</v>
      </c>
      <c r="I28" s="2">
        <v>4.3524849580192468E-2</v>
      </c>
      <c r="J28" s="2">
        <v>1.5855808517848225E-2</v>
      </c>
      <c r="K28" s="2">
        <v>5.9934980189664203E-3</v>
      </c>
      <c r="L28" s="2">
        <v>2.2591836605726636E-2</v>
      </c>
      <c r="M28" s="2">
        <v>6.7933494688548627E-3</v>
      </c>
      <c r="N28" s="2">
        <v>8.6681032757636462E-3</v>
      </c>
      <c r="O28" s="2">
        <v>1.11379334314946</v>
      </c>
      <c r="P28" s="2">
        <v>4.5150475636907142E-3</v>
      </c>
      <c r="Q28" s="2">
        <v>8.8549424201692872E-2</v>
      </c>
      <c r="R28" s="2">
        <v>9.3527043850280905E-2</v>
      </c>
      <c r="S28" s="2">
        <v>2.0854003020670739</v>
      </c>
      <c r="T28" s="2">
        <v>1.3389217848498826E-3</v>
      </c>
      <c r="U28" s="2">
        <v>1.5292935548491878E-3</v>
      </c>
    </row>
    <row r="29" spans="1:21" x14ac:dyDescent="0.2">
      <c r="A29" s="1" t="s">
        <v>15</v>
      </c>
      <c r="B29" s="2">
        <v>4.9284810699333241E-3</v>
      </c>
      <c r="C29" s="2">
        <v>1.0306974350876274E-2</v>
      </c>
      <c r="D29" s="2">
        <v>3.0716108132307251E-2</v>
      </c>
      <c r="E29" s="2">
        <v>0.90780400552972851</v>
      </c>
      <c r="F29" s="2">
        <v>0.80417341129117492</v>
      </c>
      <c r="G29" s="2">
        <v>1.0487416136941614</v>
      </c>
      <c r="H29" s="2">
        <v>4.6633767407349071E-2</v>
      </c>
      <c r="I29" s="2">
        <v>2.5586393717498858E-2</v>
      </c>
      <c r="J29" s="2">
        <v>3.4241260399438039E-3</v>
      </c>
      <c r="K29" s="2">
        <v>1.4897907697213893E-2</v>
      </c>
      <c r="L29" s="2">
        <v>3.3124161363641148E-3</v>
      </c>
      <c r="M29" s="2">
        <v>2.8068645479842184E-3</v>
      </c>
      <c r="N29" s="2">
        <v>2.101198789203946E-3</v>
      </c>
      <c r="O29" s="2">
        <v>0.52977593532310008</v>
      </c>
      <c r="P29" s="2">
        <v>1.5070917385009005E-3</v>
      </c>
      <c r="Q29" s="2">
        <v>0.46084623408705222</v>
      </c>
      <c r="R29" s="2">
        <v>8.7418295490690481E-2</v>
      </c>
      <c r="S29" s="2">
        <v>2.5672541597416632</v>
      </c>
      <c r="T29" s="2">
        <v>5.1081775075885406E-4</v>
      </c>
      <c r="U29" s="2">
        <v>4.4551733725978395E-3</v>
      </c>
    </row>
    <row r="30" spans="1:21" x14ac:dyDescent="0.2">
      <c r="A30" s="3" t="s">
        <v>21</v>
      </c>
      <c r="B30" s="4">
        <f>AVERAGE(B25:B29)</f>
        <v>5.0293484582085652E-3</v>
      </c>
      <c r="C30" s="4">
        <f t="shared" ref="C30" si="42">AVERAGE(C25:C29)</f>
        <v>8.1144183340500671E-3</v>
      </c>
      <c r="D30" s="4">
        <f t="shared" ref="D30" si="43">AVERAGE(D25:D29)</f>
        <v>0.13701622647844586</v>
      </c>
      <c r="E30" s="4">
        <f t="shared" ref="E30" si="44">AVERAGE(E25:E29)</f>
        <v>0.64255113651672713</v>
      </c>
      <c r="F30" s="4">
        <f t="shared" ref="F30" si="45">AVERAGE(F25:F29)</f>
        <v>1.2128924749680299</v>
      </c>
      <c r="G30" s="4">
        <f t="shared" ref="G30" si="46">AVERAGE(G25:G29)</f>
        <v>0.84479660423268788</v>
      </c>
      <c r="H30" s="4">
        <f t="shared" ref="H30" si="47">AVERAGE(H25:H29)</f>
        <v>3.7736044586026862E-2</v>
      </c>
      <c r="I30" s="4">
        <f t="shared" ref="I30" si="48">AVERAGE(I25:I29)</f>
        <v>6.487067938144972E-2</v>
      </c>
      <c r="J30" s="4">
        <f t="shared" ref="J30" si="49">AVERAGE(J25:J29)</f>
        <v>1.0411475183880987E-2</v>
      </c>
      <c r="K30" s="4">
        <f t="shared" ref="K30" si="50">AVERAGE(K25:K29)</f>
        <v>1.3210279569472882E-2</v>
      </c>
      <c r="L30" s="4">
        <f t="shared" ref="L30" si="51">AVERAGE(L25:L29)</f>
        <v>1.41564977071129E-2</v>
      </c>
      <c r="M30" s="4">
        <f t="shared" ref="M30" si="52">AVERAGE(M25:M29)</f>
        <v>4.1644812092793996E-3</v>
      </c>
      <c r="N30" s="4">
        <f t="shared" ref="N30" si="53">AVERAGE(N25:N29)</f>
        <v>8.0419565689056286E-3</v>
      </c>
      <c r="O30" s="4">
        <f t="shared" ref="O30" si="54">AVERAGE(O25:O29)</f>
        <v>0.7163455360847979</v>
      </c>
      <c r="P30" s="4">
        <f t="shared" ref="P30" si="55">AVERAGE(P25:P29)</f>
        <v>4.5234548936368968E-3</v>
      </c>
      <c r="Q30" s="4">
        <f t="shared" ref="Q30" si="56">AVERAGE(Q25:Q29)</f>
        <v>0.24460511127108595</v>
      </c>
      <c r="R30" s="4">
        <f t="shared" ref="R30" si="57">AVERAGE(R25:R29)</f>
        <v>8.8666375974503359E-2</v>
      </c>
      <c r="S30" s="4">
        <f t="shared" ref="S30" si="58">AVERAGE(S25:S29)</f>
        <v>1.6327209839719081</v>
      </c>
      <c r="T30" s="4">
        <f t="shared" ref="T30" si="59">AVERAGE(T25:T29)</f>
        <v>1.8293068255783827E-3</v>
      </c>
      <c r="U30" s="4">
        <f t="shared" ref="U30" si="60">AVERAGE(U25:U29)</f>
        <v>3.0371011671922296E-3</v>
      </c>
    </row>
    <row r="31" spans="1:21" x14ac:dyDescent="0.2">
      <c r="A31" s="3" t="s">
        <v>22</v>
      </c>
      <c r="B31" s="3">
        <f>STDEV(B25:B29)</f>
        <v>3.5695125397442987E-3</v>
      </c>
      <c r="C31" s="3">
        <f t="shared" ref="C31:U31" si="61">STDEV(C25:C29)</f>
        <v>2.8690987161707981E-3</v>
      </c>
      <c r="D31" s="3">
        <f t="shared" si="61"/>
        <v>0.12558437755741764</v>
      </c>
      <c r="E31" s="3">
        <f t="shared" si="61"/>
        <v>0.20133242392954062</v>
      </c>
      <c r="F31" s="3">
        <f t="shared" si="61"/>
        <v>1.2518630687522949</v>
      </c>
      <c r="G31" s="3">
        <f t="shared" si="61"/>
        <v>0.17689957952847146</v>
      </c>
      <c r="H31" s="3">
        <f t="shared" si="61"/>
        <v>1.1852775208597729E-2</v>
      </c>
      <c r="I31" s="3">
        <f t="shared" si="61"/>
        <v>6.2333475260732768E-2</v>
      </c>
      <c r="J31" s="3">
        <f t="shared" si="61"/>
        <v>5.2348453232241923E-3</v>
      </c>
      <c r="K31" s="3">
        <f t="shared" si="61"/>
        <v>5.7052144721099199E-3</v>
      </c>
      <c r="L31" s="3">
        <f t="shared" si="61"/>
        <v>7.0100903803070533E-3</v>
      </c>
      <c r="M31" s="3">
        <f t="shared" si="61"/>
        <v>1.580240994082307E-3</v>
      </c>
      <c r="N31" s="3">
        <f t="shared" si="61"/>
        <v>5.6741630119593921E-3</v>
      </c>
      <c r="O31" s="3">
        <f t="shared" si="61"/>
        <v>0.43045367497795406</v>
      </c>
      <c r="P31" s="3">
        <f t="shared" si="61"/>
        <v>3.1992325363810283E-3</v>
      </c>
      <c r="Q31" s="3">
        <f t="shared" si="61"/>
        <v>0.29872374278161867</v>
      </c>
      <c r="R31" s="3">
        <f t="shared" si="61"/>
        <v>2.8641470597851132E-2</v>
      </c>
      <c r="S31" s="3">
        <f t="shared" si="61"/>
        <v>0.69392521602734425</v>
      </c>
      <c r="T31" s="3">
        <f t="shared" si="61"/>
        <v>1.7312156164561662E-3</v>
      </c>
      <c r="U31" s="3">
        <f t="shared" si="61"/>
        <v>1.8797695665049134E-3</v>
      </c>
    </row>
    <row r="32" spans="1:21" x14ac:dyDescent="0.2">
      <c r="A32" s="3" t="s">
        <v>23</v>
      </c>
      <c r="B32" s="3">
        <f>B31/SQRT(5)</f>
        <v>1.5963345370812343E-3</v>
      </c>
      <c r="C32" s="3">
        <f t="shared" ref="C32" si="62">C31/SQRT(5)</f>
        <v>1.2830999527030558E-3</v>
      </c>
      <c r="D32" s="3">
        <f t="shared" ref="D32" si="63">D31/SQRT(5)</f>
        <v>5.6163041026076964E-2</v>
      </c>
      <c r="E32" s="3">
        <f t="shared" ref="E32" si="64">E31/SQRT(5)</f>
        <v>9.0038597196251624E-2</v>
      </c>
      <c r="F32" s="3">
        <f t="shared" ref="F32" si="65">F31/SQRT(5)</f>
        <v>0.55985018405032483</v>
      </c>
      <c r="G32" s="3">
        <f t="shared" ref="G32" si="66">G31/SQRT(5)</f>
        <v>7.9111897003358467E-2</v>
      </c>
      <c r="H32" s="3">
        <f t="shared" ref="H32" si="67">H31/SQRT(5)</f>
        <v>5.3007222176897541E-3</v>
      </c>
      <c r="I32" s="3">
        <f t="shared" ref="I32" si="68">I31/SQRT(5)</f>
        <v>2.7876377591359979E-2</v>
      </c>
      <c r="J32" s="3">
        <f t="shared" ref="J32" si="69">J31/SQRT(5)</f>
        <v>2.3410939988852304E-3</v>
      </c>
      <c r="K32" s="3">
        <f t="shared" ref="K32" si="70">K31/SQRT(5)</f>
        <v>2.5514494771706718E-3</v>
      </c>
      <c r="L32" s="3">
        <f t="shared" ref="L32" si="71">L31/SQRT(5)</f>
        <v>3.1350077237567845E-3</v>
      </c>
      <c r="M32" s="3">
        <f t="shared" ref="M32" si="72">M31/SQRT(5)</f>
        <v>7.067052567199763E-4</v>
      </c>
      <c r="N32" s="3">
        <f t="shared" ref="N32" si="73">N31/SQRT(5)</f>
        <v>2.5375628420312305E-3</v>
      </c>
      <c r="O32" s="3">
        <f t="shared" ref="O32" si="74">O31/SQRT(5)</f>
        <v>0.19250473568306109</v>
      </c>
      <c r="P32" s="3">
        <f t="shared" ref="P32" si="75">P31/SQRT(5)</f>
        <v>1.4307402854354097E-3</v>
      </c>
      <c r="Q32" s="3">
        <f t="shared" ref="Q32" si="76">Q31/SQRT(5)</f>
        <v>0.13359331907057229</v>
      </c>
      <c r="R32" s="3">
        <f t="shared" ref="R32" si="77">R31/SQRT(5)</f>
        <v>1.2808855046471335E-2</v>
      </c>
      <c r="S32" s="3">
        <f t="shared" ref="S32" si="78">S31/SQRT(5)</f>
        <v>0.31033279086767362</v>
      </c>
      <c r="T32" s="3">
        <f t="shared" ref="T32" si="79">T31/SQRT(5)</f>
        <v>7.7422316042103821E-4</v>
      </c>
      <c r="U32" s="3">
        <f t="shared" ref="U32" si="80">U31/SQRT(5)</f>
        <v>8.4065850654805956E-4</v>
      </c>
    </row>
    <row r="33" spans="1:2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1" t="s">
        <v>18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1" t="s">
        <v>11</v>
      </c>
      <c r="B35" s="2">
        <v>6.7019810448538275E-2</v>
      </c>
      <c r="C35" s="2">
        <v>9.7317978243485787E-2</v>
      </c>
      <c r="D35" s="2">
        <v>0.90780400552972851</v>
      </c>
      <c r="E35" s="2">
        <v>4.4644059997968837</v>
      </c>
      <c r="F35" s="2">
        <v>2.6032005272724636</v>
      </c>
      <c r="G35" s="2">
        <v>4.3110327203238246</v>
      </c>
      <c r="H35" s="2">
        <v>8.2075430636934371E-2</v>
      </c>
      <c r="I35" s="2">
        <v>0.12560028021712683</v>
      </c>
      <c r="J35" s="2">
        <v>7.0979859067502385E-3</v>
      </c>
      <c r="K35" s="2">
        <v>2.7842523578649334E-2</v>
      </c>
      <c r="L35" s="2">
        <v>2.1011987892039459E-2</v>
      </c>
      <c r="M35" s="2">
        <v>3.1807620768901841</v>
      </c>
      <c r="N35" s="2">
        <v>9.716069589176141E-3</v>
      </c>
      <c r="O35" s="2">
        <v>0.62246039319274793</v>
      </c>
      <c r="P35" s="2">
        <v>5.5893175012585047E-2</v>
      </c>
      <c r="Q35" s="2">
        <v>3.1761024241134677</v>
      </c>
      <c r="R35" s="2">
        <v>0.40286142199023023</v>
      </c>
      <c r="S35" s="2">
        <v>4.175314457601826</v>
      </c>
      <c r="T35" s="2">
        <v>5.4241472503259752E-2</v>
      </c>
      <c r="U35" s="2">
        <v>1.8768602718603664</v>
      </c>
    </row>
    <row r="36" spans="1:21" x14ac:dyDescent="0.2">
      <c r="A36" s="1" t="s">
        <v>12</v>
      </c>
      <c r="B36" s="2">
        <v>0.16585551431580603</v>
      </c>
      <c r="C36" s="2">
        <v>0.20812655759714369</v>
      </c>
      <c r="D36" s="2">
        <v>1.6850334623188796</v>
      </c>
      <c r="E36" s="2">
        <v>3.7680084065138049</v>
      </c>
      <c r="F36" s="2">
        <v>19.316742766066369</v>
      </c>
      <c r="G36" s="2">
        <v>12.394219070930998</v>
      </c>
      <c r="H36" s="2">
        <v>0.52540711278946617</v>
      </c>
      <c r="I36" s="2">
        <v>0.67463516849298322</v>
      </c>
      <c r="J36" s="2">
        <v>1.6859479935541741E-2</v>
      </c>
      <c r="K36" s="2">
        <v>2.5177604854521411E-2</v>
      </c>
      <c r="L36" s="2">
        <v>1.3218067571182717E-2</v>
      </c>
      <c r="M36" s="2">
        <v>9.4790922821230641</v>
      </c>
      <c r="N36" s="2">
        <v>1.4929570344343826E-2</v>
      </c>
      <c r="O36" s="2">
        <v>5.371485626536403</v>
      </c>
      <c r="P36" s="2">
        <v>2.9425654811639479E-3</v>
      </c>
      <c r="Q36" s="2">
        <v>3.7755139110172351</v>
      </c>
      <c r="R36" s="2">
        <v>0.11901526976443401</v>
      </c>
      <c r="S36" s="2">
        <v>7.156714673002913</v>
      </c>
      <c r="T36" s="2">
        <v>1.9052975487067358E-2</v>
      </c>
      <c r="U36" s="2">
        <v>4.1392036298604049</v>
      </c>
    </row>
    <row r="37" spans="1:21" x14ac:dyDescent="0.2">
      <c r="A37" s="1" t="s">
        <v>13</v>
      </c>
      <c r="B37" s="2">
        <v>5.1048466279113636E-2</v>
      </c>
      <c r="C37" s="2">
        <v>8.2691099130089651E-2</v>
      </c>
      <c r="D37" s="2">
        <v>0.20332322589604193</v>
      </c>
      <c r="E37" s="2">
        <v>3.096482155847978</v>
      </c>
      <c r="F37" s="2">
        <v>22.96453968326345</v>
      </c>
      <c r="G37" s="2">
        <v>5.927669990445259</v>
      </c>
      <c r="H37" s="2">
        <v>0.3357631253329133</v>
      </c>
      <c r="I37" s="2">
        <v>9.7930911555433042E-2</v>
      </c>
      <c r="J37" s="2">
        <v>2.4581283472279933E-2</v>
      </c>
      <c r="K37" s="2">
        <v>2.6754534909976192E-2</v>
      </c>
      <c r="L37" s="2">
        <v>3.8311331306914047E-2</v>
      </c>
      <c r="M37" s="2">
        <v>4.3814470992924379</v>
      </c>
      <c r="N37" s="2">
        <v>1.6904381236452798E-2</v>
      </c>
      <c r="O37" s="2">
        <v>2.5119594547626121</v>
      </c>
      <c r="P37" s="2">
        <v>1.1770261924655792E-2</v>
      </c>
      <c r="Q37" s="2">
        <v>2.3131278158809572</v>
      </c>
      <c r="R37" s="2">
        <v>0.26383473518575862</v>
      </c>
      <c r="S37" s="2">
        <v>8.3863635884894325</v>
      </c>
      <c r="T37" s="2">
        <v>2.519858698331048E-2</v>
      </c>
      <c r="U37" s="2">
        <v>1.7299343414874591</v>
      </c>
    </row>
    <row r="38" spans="1:21" x14ac:dyDescent="0.2">
      <c r="A38" s="1" t="s">
        <v>14</v>
      </c>
      <c r="B38" s="2">
        <v>7.7289356752580932E-2</v>
      </c>
      <c r="C38" s="2">
        <v>0.13345631278305756</v>
      </c>
      <c r="D38" s="2">
        <v>2.7918082087866308E-2</v>
      </c>
      <c r="E38" s="2">
        <v>6.7152625066582656</v>
      </c>
      <c r="F38" s="2">
        <v>14.342474242615802</v>
      </c>
      <c r="G38" s="2">
        <v>5.0986252365368312</v>
      </c>
      <c r="H38" s="2">
        <v>0.16632710375287835</v>
      </c>
      <c r="I38" s="2">
        <v>4.6633767407349071E-2</v>
      </c>
      <c r="J38" s="2">
        <v>4.3374153879402995E-3</v>
      </c>
      <c r="K38" s="2">
        <v>1.978858843133606E-2</v>
      </c>
      <c r="L38" s="2">
        <v>4.2023975784078918E-2</v>
      </c>
      <c r="M38" s="2">
        <v>4.1918652536499765</v>
      </c>
      <c r="N38" s="2">
        <v>2.8647923341527482E-2</v>
      </c>
      <c r="O38" s="2">
        <v>6.8170471995601698</v>
      </c>
      <c r="P38" s="2">
        <v>5.1378127448894327E-2</v>
      </c>
      <c r="Q38" s="2">
        <v>7.0839539361354307</v>
      </c>
      <c r="R38" s="2">
        <v>0.22465448708631661</v>
      </c>
      <c r="S38" s="2">
        <v>8.2152133111733221</v>
      </c>
      <c r="T38" s="2">
        <v>2.9503674728108033E-2</v>
      </c>
      <c r="U38" s="2">
        <v>2.3128985168380276</v>
      </c>
    </row>
    <row r="39" spans="1:21" x14ac:dyDescent="0.2">
      <c r="A39" s="1" t="s">
        <v>15</v>
      </c>
      <c r="B39" s="2">
        <v>0.28417279979610005</v>
      </c>
      <c r="C39" s="2">
        <v>0.31565363589925877</v>
      </c>
      <c r="D39" s="2">
        <v>5.5587450749560084E-2</v>
      </c>
      <c r="E39" s="2">
        <v>4.1597320527355368</v>
      </c>
      <c r="F39" s="2">
        <v>11.109199702372933</v>
      </c>
      <c r="G39" s="2">
        <v>4.1866760072375602</v>
      </c>
      <c r="H39" s="2">
        <v>0.37617905708594912</v>
      </c>
      <c r="I39" s="2">
        <v>5.0053577017221337E-2</v>
      </c>
      <c r="J39" s="2">
        <v>5.4771507630457031E-3</v>
      </c>
      <c r="K39" s="2">
        <v>1.5612190942970724E-2</v>
      </c>
      <c r="L39" s="2">
        <v>1.8747538069087837E-2</v>
      </c>
      <c r="M39" s="2">
        <v>6.1614099833799925</v>
      </c>
      <c r="N39" s="2">
        <v>1.947163539619446E-2</v>
      </c>
      <c r="O39" s="2">
        <v>3.0122448807635513</v>
      </c>
      <c r="P39" s="2">
        <v>1.0306763748838804E-2</v>
      </c>
      <c r="Q39" s="2">
        <v>4.748584506640233</v>
      </c>
      <c r="R39" s="2">
        <v>0.2369773070530766</v>
      </c>
      <c r="S39" s="2">
        <v>10.348009074651012</v>
      </c>
      <c r="T39" s="2">
        <v>1.9537462425931424E-2</v>
      </c>
      <c r="U39" s="2">
        <v>2.7678949463799349</v>
      </c>
    </row>
    <row r="40" spans="1:21" x14ac:dyDescent="0.2">
      <c r="A40" s="3" t="s">
        <v>21</v>
      </c>
      <c r="B40" s="4">
        <f>AVERAGE(B35:B39)</f>
        <v>0.12907718951842778</v>
      </c>
      <c r="C40" s="4">
        <f t="shared" ref="C40" si="81">AVERAGE(C35:C39)</f>
        <v>0.16744911673060708</v>
      </c>
      <c r="D40" s="4">
        <f t="shared" ref="D40" si="82">AVERAGE(D35:D39)</f>
        <v>0.57593324531641532</v>
      </c>
      <c r="E40" s="4">
        <f t="shared" ref="E40" si="83">AVERAGE(E35:E39)</f>
        <v>4.4407782243104936</v>
      </c>
      <c r="F40" s="4">
        <f t="shared" ref="F40" si="84">AVERAGE(F35:F39)</f>
        <v>14.067231384318205</v>
      </c>
      <c r="G40" s="4">
        <f t="shared" ref="G40" si="85">AVERAGE(G35:G39)</f>
        <v>6.3836446050948954</v>
      </c>
      <c r="H40" s="4">
        <f t="shared" ref="H40" si="86">AVERAGE(H35:H39)</f>
        <v>0.29715036591962829</v>
      </c>
      <c r="I40" s="4">
        <f t="shared" ref="I40" si="87">AVERAGE(I35:I39)</f>
        <v>0.19897074093802267</v>
      </c>
      <c r="J40" s="4">
        <f t="shared" ref="J40" si="88">AVERAGE(J35:J39)</f>
        <v>1.1670663093111584E-2</v>
      </c>
      <c r="K40" s="4">
        <f t="shared" ref="K40" si="89">AVERAGE(K35:K39)</f>
        <v>2.3035088543490744E-2</v>
      </c>
      <c r="L40" s="4">
        <f t="shared" ref="L40" si="90">AVERAGE(L35:L39)</f>
        <v>2.6662580124660596E-2</v>
      </c>
      <c r="M40" s="4">
        <f t="shared" ref="M40" si="91">AVERAGE(M35:M39)</f>
        <v>5.4789153390671306</v>
      </c>
      <c r="N40" s="4">
        <f t="shared" ref="N40" si="92">AVERAGE(N35:N39)</f>
        <v>1.7933915981538939E-2</v>
      </c>
      <c r="O40" s="4">
        <f t="shared" ref="O40" si="93">AVERAGE(O35:O39)</f>
        <v>3.6670395109630967</v>
      </c>
      <c r="P40" s="4">
        <f t="shared" ref="P40" si="94">AVERAGE(P35:P39)</f>
        <v>2.6458178723227581E-2</v>
      </c>
      <c r="Q40" s="4">
        <f t="shared" ref="Q40" si="95">AVERAGE(Q35:Q39)</f>
        <v>4.2194565187574655</v>
      </c>
      <c r="R40" s="4">
        <f t="shared" ref="R40" si="96">AVERAGE(R35:R39)</f>
        <v>0.24946864421596318</v>
      </c>
      <c r="S40" s="4">
        <f t="shared" ref="S40" si="97">AVERAGE(S35:S39)</f>
        <v>7.6563230209837005</v>
      </c>
      <c r="T40" s="4">
        <f t="shared" ref="T40" si="98">AVERAGE(T35:T39)</f>
        <v>2.9506834425535412E-2</v>
      </c>
      <c r="U40" s="4">
        <f t="shared" ref="U40" si="99">AVERAGE(U35:U39)</f>
        <v>2.5653583412852385</v>
      </c>
    </row>
    <row r="41" spans="1:21" x14ac:dyDescent="0.2">
      <c r="A41" s="3" t="s">
        <v>22</v>
      </c>
      <c r="B41" s="3">
        <f>STDEV(B35:B39)</f>
        <v>9.7504965350834596E-2</v>
      </c>
      <c r="C41" s="3">
        <f t="shared" ref="C41:U41" si="100">STDEV(C35:C39)</f>
        <v>9.6016980986109668E-2</v>
      </c>
      <c r="D41" s="3">
        <f t="shared" si="100"/>
        <v>0.71591900457798863</v>
      </c>
      <c r="E41" s="3">
        <f t="shared" si="100"/>
        <v>1.3704538591649522</v>
      </c>
      <c r="F41" s="3">
        <f t="shared" si="100"/>
        <v>7.8576265224830459</v>
      </c>
      <c r="G41" s="3">
        <f t="shared" si="100"/>
        <v>3.4317846698547632</v>
      </c>
      <c r="H41" s="3">
        <f t="shared" si="100"/>
        <v>0.17550610774227793</v>
      </c>
      <c r="I41" s="3">
        <f t="shared" si="100"/>
        <v>0.2679700517240442</v>
      </c>
      <c r="J41" s="3">
        <f t="shared" si="100"/>
        <v>8.7557614223154698E-3</v>
      </c>
      <c r="K41" s="3">
        <f t="shared" si="100"/>
        <v>5.1762742585640259E-3</v>
      </c>
      <c r="L41" s="3">
        <f t="shared" si="100"/>
        <v>1.2718076523522687E-2</v>
      </c>
      <c r="M41" s="3">
        <f t="shared" si="100"/>
        <v>2.4804060852717793</v>
      </c>
      <c r="N41" s="3">
        <f t="shared" si="100"/>
        <v>6.9780650709140128E-3</v>
      </c>
      <c r="O41" s="3">
        <f t="shared" si="100"/>
        <v>2.442340729067463</v>
      </c>
      <c r="P41" s="3">
        <f t="shared" si="100"/>
        <v>2.5084905933406169E-2</v>
      </c>
      <c r="Q41" s="3">
        <f t="shared" si="100"/>
        <v>1.830647686675013</v>
      </c>
      <c r="R41" s="3">
        <f t="shared" si="100"/>
        <v>0.10188914030334735</v>
      </c>
      <c r="S41" s="3">
        <f t="shared" si="100"/>
        <v>2.2614995311678445</v>
      </c>
      <c r="T41" s="3">
        <f t="shared" si="100"/>
        <v>1.4483049330294817E-2</v>
      </c>
      <c r="U41" s="3">
        <f t="shared" si="100"/>
        <v>0.96872453292633187</v>
      </c>
    </row>
    <row r="42" spans="1:21" x14ac:dyDescent="0.2">
      <c r="A42" s="3" t="s">
        <v>23</v>
      </c>
      <c r="B42" s="3">
        <f>B41/SQRT(5)</f>
        <v>4.3605546133645555E-2</v>
      </c>
      <c r="C42" s="3">
        <f t="shared" ref="C42" si="101">C41/SQRT(5)</f>
        <v>4.2940099295849202E-2</v>
      </c>
      <c r="D42" s="3">
        <f t="shared" ref="D42" si="102">D41/SQRT(5)</f>
        <v>0.32016871212407311</v>
      </c>
      <c r="E42" s="3">
        <f t="shared" ref="E42" si="103">E41/SQRT(5)</f>
        <v>0.61288559782395124</v>
      </c>
      <c r="F42" s="3">
        <f t="shared" ref="F42" si="104">F41/SQRT(5)</f>
        <v>3.514037409215474</v>
      </c>
      <c r="G42" s="3">
        <f t="shared" ref="G42" si="105">G41/SQRT(5)</f>
        <v>1.5347407611873847</v>
      </c>
      <c r="H42" s="3">
        <f t="shared" ref="H42" si="106">H41/SQRT(5)</f>
        <v>7.8488717475627121E-2</v>
      </c>
      <c r="I42" s="3">
        <f t="shared" ref="I42" si="107">I41/SQRT(5)</f>
        <v>0.1198398503178195</v>
      </c>
      <c r="J42" s="3">
        <f t="shared" ref="J42" si="108">J41/SQRT(5)</f>
        <v>3.9156955470135268E-3</v>
      </c>
      <c r="K42" s="3">
        <f t="shared" ref="K42" si="109">K41/SQRT(5)</f>
        <v>2.3149002224662971E-3</v>
      </c>
      <c r="L42" s="3">
        <f t="shared" ref="L42" si="110">L41/SQRT(5)</f>
        <v>5.6876967299281864E-3</v>
      </c>
      <c r="M42" s="3">
        <f t="shared" ref="M42" si="111">M41/SQRT(5)</f>
        <v>1.1092713236943677</v>
      </c>
      <c r="N42" s="3">
        <f t="shared" ref="N42" si="112">N41/SQRT(5)</f>
        <v>3.1206855699961243E-3</v>
      </c>
      <c r="O42" s="3">
        <f t="shared" ref="O42" si="113">O41/SQRT(5)</f>
        <v>1.0922479788822488</v>
      </c>
      <c r="P42" s="3">
        <f t="shared" ref="P42" si="114">P41/SQRT(5)</f>
        <v>1.1218310975256801E-2</v>
      </c>
      <c r="Q42" s="3">
        <f t="shared" ref="Q42" si="115">Q41/SQRT(5)</f>
        <v>0.81869053405161296</v>
      </c>
      <c r="R42" s="3">
        <f t="shared" ref="R42" si="116">R41/SQRT(5)</f>
        <v>4.5566208777459642E-2</v>
      </c>
      <c r="S42" s="3">
        <f t="shared" ref="S42" si="117">S41/SQRT(5)</f>
        <v>1.0113733365550408</v>
      </c>
      <c r="T42" s="3">
        <f t="shared" ref="T42" si="118">T41/SQRT(5)</f>
        <v>6.4770165648044024E-3</v>
      </c>
      <c r="U42" s="3">
        <f t="shared" ref="U42" si="119">U41/SQRT(5)</f>
        <v>0.43322678141900223</v>
      </c>
    </row>
    <row r="43" spans="1:2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x14ac:dyDescent="0.2">
      <c r="A44" s="1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2">
      <c r="A45" s="1" t="s">
        <v>11</v>
      </c>
      <c r="B45" s="2">
        <v>8.1678164713919615E-3</v>
      </c>
      <c r="C45" s="2">
        <v>9.7963742475092579E-3</v>
      </c>
      <c r="D45" s="2">
        <v>2.6114909748115478E-2</v>
      </c>
      <c r="E45" s="2">
        <v>6.2178356543132085E-2</v>
      </c>
      <c r="F45" s="2">
        <v>4.8913640480597244E-2</v>
      </c>
      <c r="G45" s="2">
        <v>4.1037715318467179E-2</v>
      </c>
      <c r="H45" s="2">
        <v>1.8435882715038664E-2</v>
      </c>
      <c r="I45" s="2">
        <v>2.1638068077009968E-2</v>
      </c>
      <c r="J45" s="2">
        <v>2.2943759849927799E-2</v>
      </c>
      <c r="K45" s="2">
        <v>2.6006032035181301E-2</v>
      </c>
      <c r="L45" s="2">
        <v>0.33334807858799442</v>
      </c>
      <c r="M45" s="2">
        <v>1.4165976799395024</v>
      </c>
      <c r="N45" s="2">
        <v>0.31912944016480982</v>
      </c>
      <c r="O45" s="2">
        <v>2.4171685319413809</v>
      </c>
      <c r="P45" s="2">
        <v>1.0371492630647761</v>
      </c>
      <c r="Q45" s="2">
        <v>56.242469228696493</v>
      </c>
      <c r="R45" s="2">
        <v>4.85803479458807</v>
      </c>
      <c r="S45" s="2">
        <v>47.395461410615319</v>
      </c>
      <c r="T45" s="2">
        <v>0.12480804838128701</v>
      </c>
      <c r="U45" s="2">
        <v>1.1659283507011369</v>
      </c>
    </row>
    <row r="46" spans="1:21" x14ac:dyDescent="0.2">
      <c r="A46" s="1" t="s">
        <v>12</v>
      </c>
      <c r="B46" s="2">
        <v>1.1084082275750778E-2</v>
      </c>
      <c r="C46" s="2">
        <v>7.5699171242914632E-3</v>
      </c>
      <c r="D46" s="2">
        <v>4.9991398660678199E-2</v>
      </c>
      <c r="E46" s="2">
        <v>4.0105039970320201E-2</v>
      </c>
      <c r="F46" s="2">
        <v>0.28684948485231604</v>
      </c>
      <c r="G46" s="2">
        <v>0.16332181651996028</v>
      </c>
      <c r="H46" s="2">
        <v>2.2477475890342248E-2</v>
      </c>
      <c r="I46" s="2">
        <v>4.4146633145623788E-2</v>
      </c>
      <c r="J46" s="2">
        <v>2.1743208380346022E-2</v>
      </c>
      <c r="K46" s="2">
        <v>2.2720384578761899E-2</v>
      </c>
      <c r="L46" s="2">
        <v>7.4252889543297326E-2</v>
      </c>
      <c r="M46" s="2">
        <v>4.3761809369134808</v>
      </c>
      <c r="N46" s="2">
        <v>0.14060653551815877</v>
      </c>
      <c r="O46" s="2">
        <v>81.520193626258347</v>
      </c>
      <c r="P46" s="2">
        <v>0.19827853558591307</v>
      </c>
      <c r="Q46" s="2">
        <v>71.812418337205699</v>
      </c>
      <c r="R46" s="2">
        <v>4.9396603114619078</v>
      </c>
      <c r="S46" s="2">
        <v>169.04381236452798</v>
      </c>
      <c r="T46" s="2">
        <v>6.0666190605587603E-2</v>
      </c>
      <c r="U46" s="2">
        <v>5.371485626536403</v>
      </c>
    </row>
    <row r="47" spans="1:21" x14ac:dyDescent="0.2">
      <c r="A47" s="1" t="s">
        <v>13</v>
      </c>
      <c r="B47" s="2">
        <v>4.3676300843596121E-3</v>
      </c>
      <c r="C47" s="2">
        <v>7.3425367450191273E-3</v>
      </c>
      <c r="D47" s="2">
        <v>7.8344729244346437E-3</v>
      </c>
      <c r="E47" s="2">
        <v>4.2592174232045484E-2</v>
      </c>
      <c r="F47" s="2">
        <v>0.28477687296754495</v>
      </c>
      <c r="G47" s="2">
        <v>7.171237121307901E-2</v>
      </c>
      <c r="H47" s="2">
        <v>1.4580824609364473E-2</v>
      </c>
      <c r="I47" s="2">
        <v>6.9328867545592286E-3</v>
      </c>
      <c r="J47" s="2">
        <v>4.3017246076489886E-2</v>
      </c>
      <c r="K47" s="2">
        <v>4.5586457837209715E-2</v>
      </c>
      <c r="L47" s="2">
        <v>0.16430426622346642</v>
      </c>
      <c r="M47" s="2">
        <v>2.859526171773791</v>
      </c>
      <c r="N47" s="2">
        <v>0.58454402406425565</v>
      </c>
      <c r="O47" s="2">
        <v>42.813900140922506</v>
      </c>
      <c r="P47" s="2">
        <v>0.78548804482111712</v>
      </c>
      <c r="Q47" s="2">
        <v>30.068613088852757</v>
      </c>
      <c r="R47" s="2">
        <v>11.722477455558856</v>
      </c>
      <c r="S47" s="2">
        <v>226.44498229516202</v>
      </c>
      <c r="T47" s="2">
        <v>7.0303267759079385E-2</v>
      </c>
      <c r="U47" s="2">
        <v>1.7588982345717239</v>
      </c>
    </row>
    <row r="48" spans="1:21" x14ac:dyDescent="0.2">
      <c r="A48" s="1" t="s">
        <v>14</v>
      </c>
      <c r="B48" s="2">
        <v>7.7343684311321007E-3</v>
      </c>
      <c r="C48" s="2">
        <v>5.4722976298032444E-3</v>
      </c>
      <c r="D48" s="2">
        <v>3.9110186265630086E-3</v>
      </c>
      <c r="E48" s="2">
        <v>7.5235811417189838E-2</v>
      </c>
      <c r="F48" s="2">
        <v>0.19648360667629741</v>
      </c>
      <c r="G48" s="2">
        <v>6.5494535558765804E-2</v>
      </c>
      <c r="H48" s="2">
        <v>2.4031934803920553E-2</v>
      </c>
      <c r="I48" s="2">
        <v>8.6738807377669258E-3</v>
      </c>
      <c r="J48" s="2">
        <v>2.7736744927916314E-2</v>
      </c>
      <c r="K48" s="2">
        <v>1.6574198432337307E-2</v>
      </c>
      <c r="L48" s="2">
        <v>0.22670829041410995</v>
      </c>
      <c r="M48" s="2">
        <v>2.1380619258566465</v>
      </c>
      <c r="N48" s="2">
        <v>0.8573312352942416</v>
      </c>
      <c r="O48" s="2">
        <v>68.565434174023494</v>
      </c>
      <c r="P48" s="2">
        <v>1.0218970680197059</v>
      </c>
      <c r="Q48" s="2">
        <v>98.662636697798078</v>
      </c>
      <c r="R48" s="2">
        <v>3.2544883501955852</v>
      </c>
      <c r="S48" s="2">
        <v>211.69972763408174</v>
      </c>
      <c r="T48" s="2">
        <v>0.10703475035230627</v>
      </c>
      <c r="U48" s="2">
        <v>2.6415070492849604</v>
      </c>
    </row>
    <row r="49" spans="1:21" x14ac:dyDescent="0.2">
      <c r="A49" s="1" t="s">
        <v>15</v>
      </c>
      <c r="B49" s="2">
        <v>3.1320752670436713E-2</v>
      </c>
      <c r="C49" s="2">
        <v>1.7971243781515343E-2</v>
      </c>
      <c r="D49" s="2">
        <v>3.3825025959463859E-3</v>
      </c>
      <c r="E49" s="2">
        <v>5.6893196236965857E-2</v>
      </c>
      <c r="F49" s="2">
        <v>0.12021148931672203</v>
      </c>
      <c r="G49" s="2">
        <v>7.5443072605666933E-2</v>
      </c>
      <c r="H49" s="2">
        <v>4.4768416711055102E-2</v>
      </c>
      <c r="I49" s="2">
        <v>1.1347550069121606E-2</v>
      </c>
      <c r="J49" s="2">
        <v>1.5053096467973291E-2</v>
      </c>
      <c r="K49" s="2">
        <v>2.1020335517986728E-2</v>
      </c>
      <c r="L49" s="2">
        <v>9.6897387772813537E-2</v>
      </c>
      <c r="M49" s="2">
        <v>2.9595832569739788</v>
      </c>
      <c r="N49" s="2">
        <v>0.15285036304923441</v>
      </c>
      <c r="O49" s="2">
        <v>24.856286428678256</v>
      </c>
      <c r="P49" s="2">
        <v>0.40342055894210777</v>
      </c>
      <c r="Q49" s="2">
        <v>77.404889853731447</v>
      </c>
      <c r="R49" s="2">
        <v>4.423576398324097</v>
      </c>
      <c r="S49" s="2">
        <v>224.33851734357916</v>
      </c>
      <c r="T49" s="2">
        <v>5.3188240027468303E-2</v>
      </c>
      <c r="U49" s="2">
        <v>3.8864278356704558</v>
      </c>
    </row>
    <row r="50" spans="1:21" x14ac:dyDescent="0.2">
      <c r="A50" s="3" t="s">
        <v>21</v>
      </c>
      <c r="B50" s="4">
        <f>AVERAGE(B45:B49)</f>
        <v>1.2534929986614235E-2</v>
      </c>
      <c r="C50" s="4">
        <f t="shared" ref="C50" si="120">AVERAGE(C45:C49)</f>
        <v>9.6304739056276879E-3</v>
      </c>
      <c r="D50" s="4">
        <f t="shared" ref="D50" si="121">AVERAGE(D45:D49)</f>
        <v>1.8246860511147545E-2</v>
      </c>
      <c r="E50" s="4">
        <f t="shared" ref="E50" si="122">AVERAGE(E45:E49)</f>
        <v>5.5400915679930697E-2</v>
      </c>
      <c r="F50" s="4">
        <f t="shared" ref="F50" si="123">AVERAGE(F45:F49)</f>
        <v>0.18744701885869552</v>
      </c>
      <c r="G50" s="4">
        <f t="shared" ref="G50" si="124">AVERAGE(G45:G49)</f>
        <v>8.3401902243187845E-2</v>
      </c>
      <c r="H50" s="4">
        <f t="shared" ref="H50" si="125">AVERAGE(H45:H49)</f>
        <v>2.4858906945944208E-2</v>
      </c>
      <c r="I50" s="4">
        <f t="shared" ref="I50" si="126">AVERAGE(I45:I49)</f>
        <v>1.8547803756816306E-2</v>
      </c>
      <c r="J50" s="4">
        <f t="shared" ref="J50" si="127">AVERAGE(J45:J49)</f>
        <v>2.609881114053066E-2</v>
      </c>
      <c r="K50" s="4">
        <f t="shared" ref="K50" si="128">AVERAGE(K45:K49)</f>
        <v>2.6381481680295388E-2</v>
      </c>
      <c r="L50" s="4">
        <f t="shared" ref="L50" si="129">AVERAGE(L45:L49)</f>
        <v>0.17910218250833634</v>
      </c>
      <c r="M50" s="4">
        <f t="shared" ref="M50" si="130">AVERAGE(M45:M49)</f>
        <v>2.7499899942914796</v>
      </c>
      <c r="N50" s="4">
        <f t="shared" ref="N50" si="131">AVERAGE(N45:N49)</f>
        <v>0.4108923196181401</v>
      </c>
      <c r="O50" s="4">
        <f t="shared" ref="O50" si="132">AVERAGE(O45:O49)</f>
        <v>44.034596580364799</v>
      </c>
      <c r="P50" s="4">
        <f t="shared" ref="P50" si="133">AVERAGE(P45:P49)</f>
        <v>0.68924669408672401</v>
      </c>
      <c r="Q50" s="4">
        <f t="shared" ref="Q50" si="134">AVERAGE(Q45:Q49)</f>
        <v>66.838205441256889</v>
      </c>
      <c r="R50" s="4">
        <f t="shared" ref="R50" si="135">AVERAGE(R45:R49)</f>
        <v>5.8396474620257042</v>
      </c>
      <c r="S50" s="4">
        <f t="shared" ref="S50" si="136">AVERAGE(S45:S49)</f>
        <v>175.78450020959323</v>
      </c>
      <c r="T50" s="4">
        <f t="shared" ref="T50" si="137">AVERAGE(T45:T49)</f>
        <v>8.320009942514571E-2</v>
      </c>
      <c r="U50" s="4">
        <f t="shared" ref="U50" si="138">AVERAGE(U45:U49)</f>
        <v>2.964849419352936</v>
      </c>
    </row>
    <row r="51" spans="1:21" x14ac:dyDescent="0.2">
      <c r="A51" s="3" t="s">
        <v>22</v>
      </c>
      <c r="B51" s="3">
        <f>STDEV(B45:B49)</f>
        <v>1.0768402300066562E-2</v>
      </c>
      <c r="C51" s="3">
        <f t="shared" ref="C51:U51" si="139">STDEV(C45:C49)</f>
        <v>4.9083333649718869E-3</v>
      </c>
      <c r="D51" s="3">
        <f t="shared" si="139"/>
        <v>2.0028137801286615E-2</v>
      </c>
      <c r="E51" s="3">
        <f t="shared" si="139"/>
        <v>1.4488024071846907E-2</v>
      </c>
      <c r="F51" s="3">
        <f t="shared" si="139"/>
        <v>0.10386015119318737</v>
      </c>
      <c r="G51" s="3">
        <f t="shared" si="139"/>
        <v>4.6643806979792667E-2</v>
      </c>
      <c r="H51" s="3">
        <f t="shared" si="139"/>
        <v>1.1722178686912539E-2</v>
      </c>
      <c r="I51" s="3">
        <f t="shared" si="139"/>
        <v>1.5403685480823494E-2</v>
      </c>
      <c r="J51" s="3">
        <f t="shared" si="139"/>
        <v>1.0486297063937272E-2</v>
      </c>
      <c r="K51" s="3">
        <f t="shared" si="139"/>
        <v>1.1261665024429535E-2</v>
      </c>
      <c r="L51" s="3">
        <f t="shared" si="139"/>
        <v>0.10491439225209388</v>
      </c>
      <c r="M51" s="3">
        <f t="shared" si="139"/>
        <v>1.1014553459760041</v>
      </c>
      <c r="N51" s="3">
        <f t="shared" si="139"/>
        <v>0.30721454326297426</v>
      </c>
      <c r="O51" s="3">
        <f t="shared" si="139"/>
        <v>32.047776741806963</v>
      </c>
      <c r="P51" s="3">
        <f t="shared" si="139"/>
        <v>0.3754001793299544</v>
      </c>
      <c r="Q51" s="3">
        <f t="shared" si="139"/>
        <v>25.56102788356484</v>
      </c>
      <c r="R51" s="3">
        <f t="shared" si="139"/>
        <v>3.3566923423140254</v>
      </c>
      <c r="S51" s="3">
        <f t="shared" si="139"/>
        <v>75.404016375608961</v>
      </c>
      <c r="T51" s="3">
        <f t="shared" si="139"/>
        <v>3.1121250856020487E-2</v>
      </c>
      <c r="U51" s="3">
        <f t="shared" si="139"/>
        <v>1.6908718291715996</v>
      </c>
    </row>
    <row r="52" spans="1:21" x14ac:dyDescent="0.2">
      <c r="A52" s="3" t="s">
        <v>23</v>
      </c>
      <c r="B52" s="3">
        <f>B51/SQRT(5)</f>
        <v>4.815775910402784E-3</v>
      </c>
      <c r="C52" s="3">
        <f t="shared" ref="C52" si="140">C51/SQRT(5)</f>
        <v>2.1950734120614848E-3</v>
      </c>
      <c r="D52" s="3">
        <f t="shared" ref="D52" si="141">D51/SQRT(5)</f>
        <v>8.9568555172820086E-3</v>
      </c>
      <c r="E52" s="3">
        <f t="shared" ref="E52" si="142">E51/SQRT(5)</f>
        <v>6.479241336860596E-3</v>
      </c>
      <c r="F52" s="3">
        <f t="shared" ref="F52" si="143">F51/SQRT(5)</f>
        <v>4.6447671644274567E-2</v>
      </c>
      <c r="G52" s="3">
        <f t="shared" ref="G52" si="144">G51/SQRT(5)</f>
        <v>2.0859744627239111E-2</v>
      </c>
      <c r="H52" s="3">
        <f t="shared" ref="H52" si="145">H51/SQRT(5)</f>
        <v>5.2423176776671323E-3</v>
      </c>
      <c r="I52" s="3">
        <f t="shared" ref="I52" si="146">I51/SQRT(5)</f>
        <v>6.8887375678295731E-3</v>
      </c>
      <c r="J52" s="3">
        <f t="shared" ref="J52" si="147">J51/SQRT(5)</f>
        <v>4.6896146134440394E-3</v>
      </c>
      <c r="K52" s="3">
        <f t="shared" ref="K52" si="148">K51/SQRT(5)</f>
        <v>5.0363697068912536E-3</v>
      </c>
      <c r="L52" s="3">
        <f t="shared" ref="L52" si="149">L51/SQRT(5)</f>
        <v>4.6919142578751835E-2</v>
      </c>
      <c r="M52" s="3">
        <f t="shared" ref="M52" si="150">M51/SQRT(5)</f>
        <v>0.49258580555657894</v>
      </c>
      <c r="N52" s="3">
        <f t="shared" ref="N52" si="151">N51/SQRT(5)</f>
        <v>0.1373905204825121</v>
      </c>
      <c r="O52" s="3">
        <f t="shared" ref="O52" si="152">O51/SQRT(5)</f>
        <v>14.332201464483418</v>
      </c>
      <c r="P52" s="3">
        <f t="shared" ref="P52" si="153">P51/SQRT(5)</f>
        <v>0.16788406394947789</v>
      </c>
      <c r="Q52" s="3">
        <f t="shared" ref="Q52" si="154">Q51/SQRT(5)</f>
        <v>11.431239184483712</v>
      </c>
      <c r="R52" s="3">
        <f t="shared" ref="R52" si="155">R51/SQRT(5)</f>
        <v>1.5011584513934308</v>
      </c>
      <c r="S52" s="3">
        <f t="shared" ref="S52" si="156">S51/SQRT(5)</f>
        <v>33.721701278473788</v>
      </c>
      <c r="T52" s="3">
        <f t="shared" ref="T52" si="157">T51/SQRT(5)</f>
        <v>1.3917846491777065E-2</v>
      </c>
      <c r="U52" s="3">
        <f t="shared" ref="U52" si="158">U51/SQRT(5)</f>
        <v>0.75618087025342173</v>
      </c>
    </row>
  </sheetData>
  <mergeCells count="14">
    <mergeCell ref="P3:Q3"/>
    <mergeCell ref="R3:S3"/>
    <mergeCell ref="T3:U3"/>
    <mergeCell ref="A1:U1"/>
    <mergeCell ref="L2:U2"/>
    <mergeCell ref="B2:C2"/>
    <mergeCell ref="D2:K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5 - figure supplement 1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2019-08-15T14:51:28Z</dcterms:created>
  <dcterms:modified xsi:type="dcterms:W3CDTF">2019-12-06T14:40:36Z</dcterms:modified>
</cp:coreProperties>
</file>