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tzgermb/Documents/Meredith's manuscripts/2019 mito OM substrate paper/XXXXXX eLife revised submission/Final submission files/1:29:19 in response to editor final submission/"/>
    </mc:Choice>
  </mc:AlternateContent>
  <xr:revisionPtr revIDLastSave="0" documentId="13_ncr:1_{17143F7A-1BEE-8C4A-9696-0E23C53C918A}" xr6:coauthVersionLast="45" xr6:coauthVersionMax="45" xr10:uidLastSave="{00000000-0000-0000-0000-000000000000}"/>
  <bookViews>
    <workbookView xWindow="2340" yWindow="1800" windowWidth="21620" windowHeight="15040" activeTab="1" xr2:uid="{B95D56DE-98D1-E446-8695-4C72A5CC0818}"/>
  </bookViews>
  <sheets>
    <sheet name="Figure 1 " sheetId="2" r:id="rId1"/>
    <sheet name="Figure 1-figure supplement 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" l="1"/>
  <c r="G3" i="3"/>
  <c r="C4" i="3"/>
  <c r="G4" i="3"/>
  <c r="C5" i="3"/>
  <c r="G5" i="3"/>
  <c r="C6" i="3"/>
  <c r="G6" i="3"/>
  <c r="C7" i="3"/>
  <c r="G7" i="3"/>
  <c r="C8" i="3"/>
  <c r="G8" i="3"/>
  <c r="C9" i="3"/>
  <c r="G9" i="3"/>
  <c r="C10" i="3"/>
  <c r="G10" i="3"/>
  <c r="C11" i="3"/>
  <c r="G11" i="3"/>
  <c r="C14" i="3"/>
  <c r="G14" i="3"/>
  <c r="C15" i="3"/>
  <c r="G15" i="3"/>
  <c r="C16" i="3"/>
  <c r="G16" i="3"/>
  <c r="C17" i="3"/>
  <c r="G17" i="3"/>
  <c r="C18" i="3"/>
  <c r="G18" i="3"/>
  <c r="C22" i="3"/>
  <c r="F22" i="3"/>
  <c r="C23" i="3"/>
  <c r="F23" i="3"/>
  <c r="C24" i="3"/>
  <c r="F24" i="3"/>
  <c r="C25" i="3"/>
  <c r="F25" i="3"/>
  <c r="C29" i="3"/>
  <c r="G29" i="3"/>
  <c r="C30" i="3"/>
  <c r="G30" i="3"/>
  <c r="C31" i="3"/>
  <c r="G31" i="3"/>
  <c r="C32" i="3"/>
  <c r="G32" i="3"/>
  <c r="C33" i="3"/>
  <c r="G33" i="3"/>
  <c r="C34" i="3"/>
  <c r="G34" i="3"/>
  <c r="C35" i="3"/>
  <c r="G35" i="3"/>
  <c r="C36" i="3"/>
  <c r="G36" i="3"/>
  <c r="F1" i="2"/>
  <c r="G1" i="2" s="1"/>
  <c r="K1" i="2"/>
  <c r="L1" i="2" s="1"/>
  <c r="P1" i="2"/>
  <c r="Q1" i="2"/>
  <c r="F2" i="2"/>
  <c r="G2" i="2" s="1"/>
  <c r="K2" i="2"/>
  <c r="L2" i="2" s="1"/>
  <c r="P2" i="2"/>
  <c r="Q2" i="2" s="1"/>
  <c r="F3" i="2"/>
  <c r="G3" i="2" s="1"/>
  <c r="K3" i="2"/>
  <c r="P3" i="2"/>
  <c r="Q3" i="2"/>
  <c r="F4" i="2"/>
  <c r="K4" i="2"/>
  <c r="P4" i="2"/>
  <c r="Q4" i="2" s="1"/>
  <c r="F5" i="2"/>
  <c r="G5" i="2"/>
  <c r="K5" i="2"/>
  <c r="L5" i="2"/>
  <c r="P5" i="2"/>
  <c r="Q7" i="2" s="1"/>
  <c r="Q5" i="2"/>
  <c r="F6" i="2"/>
  <c r="G6" i="2" s="1"/>
  <c r="K6" i="2"/>
  <c r="L6" i="2" s="1"/>
  <c r="P6" i="2"/>
  <c r="Q6" i="2"/>
  <c r="F7" i="2"/>
  <c r="G7" i="2" s="1"/>
  <c r="K7" i="2"/>
  <c r="L7" i="2"/>
  <c r="P7" i="2"/>
  <c r="F8" i="2"/>
  <c r="G8" i="2" s="1"/>
  <c r="K8" i="2"/>
  <c r="L8" i="2" s="1"/>
  <c r="P8" i="2"/>
  <c r="F9" i="2"/>
  <c r="G11" i="2" s="1"/>
  <c r="G9" i="2"/>
  <c r="K9" i="2"/>
  <c r="L9" i="2" s="1"/>
  <c r="P9" i="2"/>
  <c r="Q9" i="2"/>
  <c r="F10" i="2"/>
  <c r="K10" i="2"/>
  <c r="L10" i="2"/>
  <c r="P10" i="2"/>
  <c r="Q10" i="2" s="1"/>
  <c r="F11" i="2"/>
  <c r="K11" i="2"/>
  <c r="L11" i="2" s="1"/>
  <c r="P11" i="2"/>
  <c r="Q11" i="2"/>
  <c r="F12" i="2"/>
  <c r="K12" i="2"/>
  <c r="L12" i="2"/>
  <c r="P12" i="2"/>
  <c r="Q12" i="2" s="1"/>
  <c r="F13" i="2"/>
  <c r="G13" i="2"/>
  <c r="K13" i="2"/>
  <c r="L14" i="2" s="1"/>
  <c r="L13" i="2"/>
  <c r="P13" i="2"/>
  <c r="Q13" i="2" s="1"/>
  <c r="F14" i="2"/>
  <c r="G14" i="2" s="1"/>
  <c r="K14" i="2"/>
  <c r="P14" i="2"/>
  <c r="Q14" i="2"/>
  <c r="F15" i="2"/>
  <c r="G15" i="2" s="1"/>
  <c r="K15" i="2"/>
  <c r="L15" i="2"/>
  <c r="P15" i="2"/>
  <c r="Q15" i="2" s="1"/>
  <c r="F16" i="2"/>
  <c r="G16" i="2" s="1"/>
  <c r="K16" i="2"/>
  <c r="P16" i="2"/>
  <c r="Q16" i="2"/>
  <c r="F19" i="2"/>
  <c r="G21" i="2" s="1"/>
  <c r="K19" i="2"/>
  <c r="L19" i="2"/>
  <c r="P19" i="2"/>
  <c r="Q20" i="2" s="1"/>
  <c r="Q19" i="2"/>
  <c r="F20" i="2"/>
  <c r="K20" i="2"/>
  <c r="L20" i="2"/>
  <c r="P20" i="2"/>
  <c r="F21" i="2"/>
  <c r="K21" i="2"/>
  <c r="L21" i="2" s="1"/>
  <c r="P21" i="2"/>
  <c r="F22" i="2"/>
  <c r="K22" i="2"/>
  <c r="L22" i="2" s="1"/>
  <c r="P22" i="2"/>
  <c r="F23" i="2"/>
  <c r="G23" i="2"/>
  <c r="K23" i="2"/>
  <c r="L23" i="2" s="1"/>
  <c r="P23" i="2"/>
  <c r="Q23" i="2"/>
  <c r="F24" i="2"/>
  <c r="G24" i="2" s="1"/>
  <c r="K24" i="2"/>
  <c r="L24" i="2" s="1"/>
  <c r="P24" i="2"/>
  <c r="Q24" i="2"/>
  <c r="F25" i="2"/>
  <c r="G25" i="2"/>
  <c r="K25" i="2"/>
  <c r="L25" i="2"/>
  <c r="P25" i="2"/>
  <c r="Q25" i="2" s="1"/>
  <c r="F26" i="2"/>
  <c r="K26" i="2"/>
  <c r="P26" i="2"/>
  <c r="Q26" i="2" s="1"/>
  <c r="F27" i="2"/>
  <c r="G27" i="2"/>
  <c r="K27" i="2"/>
  <c r="L29" i="2" s="1"/>
  <c r="L27" i="2"/>
  <c r="P27" i="2"/>
  <c r="Q27" i="2" s="1"/>
  <c r="F28" i="2"/>
  <c r="K28" i="2"/>
  <c r="L28" i="2"/>
  <c r="P28" i="2"/>
  <c r="Q28" i="2" s="1"/>
  <c r="F29" i="2"/>
  <c r="G29" i="2"/>
  <c r="K29" i="2"/>
  <c r="P29" i="2"/>
  <c r="Q29" i="2"/>
  <c r="F30" i="2"/>
  <c r="K30" i="2"/>
  <c r="P30" i="2"/>
  <c r="F31" i="2"/>
  <c r="G31" i="2" s="1"/>
  <c r="K31" i="2"/>
  <c r="L31" i="2"/>
  <c r="P31" i="2"/>
  <c r="Q33" i="2" s="1"/>
  <c r="Q31" i="2"/>
  <c r="F32" i="2"/>
  <c r="G32" i="2" s="1"/>
  <c r="K32" i="2"/>
  <c r="L32" i="2" s="1"/>
  <c r="P32" i="2"/>
  <c r="Q32" i="2"/>
  <c r="F33" i="2"/>
  <c r="G33" i="2" s="1"/>
  <c r="K33" i="2"/>
  <c r="L33" i="2"/>
  <c r="P33" i="2"/>
  <c r="F34" i="2"/>
  <c r="G34" i="2" s="1"/>
  <c r="K34" i="2"/>
  <c r="L34" i="2" s="1"/>
  <c r="P34" i="2"/>
  <c r="G20" i="2" l="1"/>
  <c r="G22" i="2"/>
  <c r="L30" i="2"/>
  <c r="Q30" i="2"/>
  <c r="Q21" i="2"/>
  <c r="G26" i="2"/>
  <c r="L4" i="2"/>
  <c r="G28" i="2"/>
  <c r="L26" i="2"/>
  <c r="Q34" i="2"/>
  <c r="Q8" i="2"/>
  <c r="G30" i="2"/>
  <c r="G19" i="2"/>
  <c r="G4" i="2"/>
  <c r="L3" i="2"/>
  <c r="Q22" i="2"/>
  <c r="L16" i="2"/>
  <c r="G12" i="2"/>
  <c r="G10" i="2"/>
</calcChain>
</file>

<file path=xl/sharedStrings.xml><?xml version="1.0" encoding="utf-8"?>
<sst xmlns="http://schemas.openxmlformats.org/spreadsheetml/2006/main" count="24" uniqueCount="24">
  <si>
    <t>157 37</t>
  </si>
  <si>
    <t>158 37</t>
  </si>
  <si>
    <t>157 25</t>
  </si>
  <si>
    <t>158 25</t>
  </si>
  <si>
    <t>160 37</t>
  </si>
  <si>
    <t>159 37</t>
  </si>
  <si>
    <t>160 25</t>
  </si>
  <si>
    <t>159 25</t>
  </si>
  <si>
    <t>1B</t>
  </si>
  <si>
    <t>spheroplasts</t>
  </si>
  <si>
    <t>S1E</t>
  </si>
  <si>
    <t>sen2</t>
  </si>
  <si>
    <t>sam35</t>
  </si>
  <si>
    <t>S1D</t>
  </si>
  <si>
    <t>160 GFP</t>
  </si>
  <si>
    <t>157 GFP</t>
  </si>
  <si>
    <t>S1C</t>
  </si>
  <si>
    <t>sam35-2 37</t>
  </si>
  <si>
    <t>sen2-1 37</t>
  </si>
  <si>
    <t>SAM35 37</t>
  </si>
  <si>
    <t>SEN2 37</t>
  </si>
  <si>
    <t>sam35-2 25</t>
  </si>
  <si>
    <t>sen2-1HA 25</t>
  </si>
  <si>
    <t>S1B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</si>
</sst>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54FEB-4B0D-1E41-85B0-0AFAAB0354AB}">
  <dimension ref="A1:Q34"/>
  <sheetViews>
    <sheetView workbookViewId="0">
      <selection activeCell="K41" sqref="K41"/>
    </sheetView>
  </sheetViews>
  <sheetFormatPr baseColWidth="10" defaultRowHeight="16" x14ac:dyDescent="0.2"/>
  <cols>
    <col min="1" max="1" width="6.33203125" customWidth="1"/>
    <col min="2" max="2" width="7" customWidth="1"/>
    <col min="3" max="3" width="6.6640625" customWidth="1"/>
  </cols>
  <sheetData>
    <row r="1" spans="1:17" x14ac:dyDescent="0.2">
      <c r="A1" s="1" t="s">
        <v>8</v>
      </c>
      <c r="B1" t="s">
        <v>7</v>
      </c>
      <c r="C1">
        <v>0</v>
      </c>
      <c r="D1">
        <v>7659.317</v>
      </c>
      <c r="E1">
        <v>9893.2669999999998</v>
      </c>
      <c r="F1">
        <f t="shared" ref="F1:F16" si="0">D1/E1</f>
        <v>0.774194914581806</v>
      </c>
      <c r="G1">
        <f>100*F1/F1</f>
        <v>100</v>
      </c>
      <c r="I1">
        <v>12553.288</v>
      </c>
      <c r="J1">
        <v>16140.137000000001</v>
      </c>
      <c r="K1">
        <f t="shared" ref="K1:K16" si="1">I1/J1</f>
        <v>0.77776836714583031</v>
      </c>
      <c r="L1">
        <f>100*K1/K1</f>
        <v>100</v>
      </c>
      <c r="N1">
        <v>12132.459000000001</v>
      </c>
      <c r="O1">
        <v>20693.207999999999</v>
      </c>
      <c r="P1">
        <f t="shared" ref="P1:P16" si="2">N1/O1</f>
        <v>0.58630150530550906</v>
      </c>
      <c r="Q1">
        <f>100*P1/P1</f>
        <v>100</v>
      </c>
    </row>
    <row r="2" spans="1:17" x14ac:dyDescent="0.2">
      <c r="C2">
        <v>15</v>
      </c>
      <c r="D2">
        <v>9102.4889999999996</v>
      </c>
      <c r="E2">
        <v>12408.974</v>
      </c>
      <c r="F2">
        <f t="shared" si="0"/>
        <v>0.73354082295603162</v>
      </c>
      <c r="G2">
        <f>100*F2/F1</f>
        <v>94.748855764864544</v>
      </c>
      <c r="I2">
        <v>10678.752</v>
      </c>
      <c r="J2">
        <v>15955.308999999999</v>
      </c>
      <c r="K2">
        <f t="shared" si="1"/>
        <v>0.66929145653023714</v>
      </c>
      <c r="L2">
        <f>100*K2/K1</f>
        <v>86.052799882609008</v>
      </c>
      <c r="N2">
        <v>10219.630999999999</v>
      </c>
      <c r="O2">
        <v>20948.451000000001</v>
      </c>
      <c r="P2">
        <f t="shared" si="2"/>
        <v>0.48784661930373752</v>
      </c>
      <c r="Q2">
        <f>100*P2/P1</f>
        <v>83.207464911680745</v>
      </c>
    </row>
    <row r="3" spans="1:17" x14ac:dyDescent="0.2">
      <c r="C3">
        <v>30</v>
      </c>
      <c r="D3">
        <v>9067.56</v>
      </c>
      <c r="E3">
        <v>12718.803</v>
      </c>
      <c r="F3">
        <f t="shared" si="0"/>
        <v>0.71292557955335889</v>
      </c>
      <c r="G3">
        <f>100*F3/F1</f>
        <v>92.086058190973432</v>
      </c>
      <c r="I3">
        <v>9125.3379999999997</v>
      </c>
      <c r="J3">
        <v>14218.602000000001</v>
      </c>
      <c r="K3">
        <f t="shared" si="1"/>
        <v>0.64178869343132328</v>
      </c>
      <c r="L3">
        <f>100*K3/K1</f>
        <v>82.516687556539438</v>
      </c>
      <c r="N3">
        <v>10315.874</v>
      </c>
      <c r="O3">
        <v>18722.915000000001</v>
      </c>
      <c r="P3">
        <f t="shared" si="2"/>
        <v>0.55097584964734392</v>
      </c>
      <c r="Q3">
        <f>100*P3/P1</f>
        <v>93.974831151122885</v>
      </c>
    </row>
    <row r="4" spans="1:17" x14ac:dyDescent="0.2">
      <c r="C4">
        <v>60</v>
      </c>
      <c r="D4">
        <v>7200.4889999999996</v>
      </c>
      <c r="E4">
        <v>12298.388000000001</v>
      </c>
      <c r="F4">
        <f t="shared" si="0"/>
        <v>0.58548234126293619</v>
      </c>
      <c r="G4">
        <f>100*F4/F1</f>
        <v>75.62466896068338</v>
      </c>
      <c r="I4">
        <v>7745.56</v>
      </c>
      <c r="J4">
        <v>13365.894</v>
      </c>
      <c r="K4">
        <f t="shared" si="1"/>
        <v>0.57950182756200219</v>
      </c>
      <c r="L4">
        <f>100*K4/K1</f>
        <v>74.50827933367809</v>
      </c>
      <c r="N4">
        <v>9080.3089999999993</v>
      </c>
      <c r="O4">
        <v>17459.207999999999</v>
      </c>
      <c r="P4">
        <f t="shared" si="2"/>
        <v>0.52008710818955817</v>
      </c>
      <c r="Q4">
        <f>100*P4/P1</f>
        <v>88.706425530760328</v>
      </c>
    </row>
    <row r="5" spans="1:17" x14ac:dyDescent="0.2">
      <c r="B5" t="s">
        <v>6</v>
      </c>
      <c r="C5">
        <v>0</v>
      </c>
      <c r="D5">
        <v>6566.9530000000004</v>
      </c>
      <c r="E5">
        <v>12568.51</v>
      </c>
      <c r="F5">
        <f t="shared" si="0"/>
        <v>0.52249256276201395</v>
      </c>
      <c r="G5">
        <f>100*F5/F5</f>
        <v>100</v>
      </c>
      <c r="I5">
        <v>10588.803</v>
      </c>
      <c r="J5">
        <v>12027.066000000001</v>
      </c>
      <c r="K5">
        <f t="shared" si="1"/>
        <v>0.88041447515129623</v>
      </c>
      <c r="L5">
        <f>100*K5/K5</f>
        <v>100</v>
      </c>
      <c r="N5">
        <v>13663.945</v>
      </c>
      <c r="O5">
        <v>14403.652</v>
      </c>
      <c r="P5">
        <f t="shared" si="2"/>
        <v>0.94864448266314683</v>
      </c>
      <c r="Q5">
        <f>100*P5/P5</f>
        <v>100</v>
      </c>
    </row>
    <row r="6" spans="1:17" x14ac:dyDescent="0.2">
      <c r="C6">
        <v>15</v>
      </c>
      <c r="D6">
        <v>5608.7110000000002</v>
      </c>
      <c r="E6">
        <v>11607.388000000001</v>
      </c>
      <c r="F6">
        <f t="shared" si="0"/>
        <v>0.48320181939295903</v>
      </c>
      <c r="G6">
        <f>100*F6/F5</f>
        <v>92.48013346613871</v>
      </c>
      <c r="I6">
        <v>10068.731</v>
      </c>
      <c r="J6">
        <v>14536.673000000001</v>
      </c>
      <c r="K6">
        <f t="shared" si="1"/>
        <v>0.692643426731825</v>
      </c>
      <c r="L6">
        <f>100*K6/K5</f>
        <v>78.672426031250396</v>
      </c>
      <c r="N6">
        <v>12147.045</v>
      </c>
      <c r="O6">
        <v>14524.823</v>
      </c>
      <c r="P6">
        <f t="shared" si="2"/>
        <v>0.83629556105434122</v>
      </c>
      <c r="Q6">
        <f>100*P6/P5</f>
        <v>88.156899274488325</v>
      </c>
    </row>
    <row r="7" spans="1:17" x14ac:dyDescent="0.2">
      <c r="C7">
        <v>30</v>
      </c>
      <c r="D7">
        <v>4682.8320000000003</v>
      </c>
      <c r="E7">
        <v>12598.974</v>
      </c>
      <c r="F7">
        <f t="shared" si="0"/>
        <v>0.37168359899782316</v>
      </c>
      <c r="G7">
        <f>100*F7/F5</f>
        <v>71.136629588183908</v>
      </c>
      <c r="I7">
        <v>11796.258</v>
      </c>
      <c r="J7">
        <v>16832.550999999999</v>
      </c>
      <c r="K7">
        <f t="shared" si="1"/>
        <v>0.70080037185094524</v>
      </c>
      <c r="L7">
        <f>100*K7/K5</f>
        <v>79.598915241655362</v>
      </c>
      <c r="N7">
        <v>9524.3880000000008</v>
      </c>
      <c r="O7">
        <v>14764.581</v>
      </c>
      <c r="P7">
        <f t="shared" si="2"/>
        <v>0.64508352793756907</v>
      </c>
      <c r="Q7">
        <f>100*P7/P5</f>
        <v>68.000556554823831</v>
      </c>
    </row>
    <row r="8" spans="1:17" x14ac:dyDescent="0.2">
      <c r="C8">
        <v>60</v>
      </c>
      <c r="D8">
        <v>4161.2460000000001</v>
      </c>
      <c r="E8">
        <v>13160.803</v>
      </c>
      <c r="F8">
        <f t="shared" si="0"/>
        <v>0.31618481030374818</v>
      </c>
      <c r="G8">
        <f>100*F8/F5</f>
        <v>60.514700655703827</v>
      </c>
      <c r="I8">
        <v>10172.874</v>
      </c>
      <c r="J8">
        <v>18171.108</v>
      </c>
      <c r="K8">
        <f t="shared" si="1"/>
        <v>0.55983784808279158</v>
      </c>
      <c r="L8">
        <f>100*K8/K5</f>
        <v>63.587987690296139</v>
      </c>
      <c r="N8">
        <v>8828.3880000000008</v>
      </c>
      <c r="O8">
        <v>15497.308999999999</v>
      </c>
      <c r="P8">
        <f t="shared" si="2"/>
        <v>0.56967232182051741</v>
      </c>
      <c r="Q8">
        <f>100*P8/P5</f>
        <v>60.05119222548641</v>
      </c>
    </row>
    <row r="9" spans="1:17" x14ac:dyDescent="0.2">
      <c r="B9" t="s">
        <v>5</v>
      </c>
      <c r="C9">
        <v>0</v>
      </c>
      <c r="D9">
        <v>13671.359</v>
      </c>
      <c r="E9">
        <v>12873.673000000001</v>
      </c>
      <c r="F9">
        <f t="shared" si="0"/>
        <v>1.0619625805316011</v>
      </c>
      <c r="G9">
        <f>100*F9/F9</f>
        <v>100</v>
      </c>
      <c r="I9">
        <v>13093.137000000001</v>
      </c>
      <c r="J9">
        <v>11505.288</v>
      </c>
      <c r="K9">
        <f t="shared" si="1"/>
        <v>1.1380103653207116</v>
      </c>
      <c r="L9">
        <f>100*K9/K9</f>
        <v>100</v>
      </c>
      <c r="N9">
        <v>13656.894</v>
      </c>
      <c r="O9">
        <v>15925.843999999999</v>
      </c>
      <c r="P9">
        <f t="shared" si="2"/>
        <v>0.85753031362105525</v>
      </c>
      <c r="Q9">
        <f>100*P9/P9</f>
        <v>100.00000000000001</v>
      </c>
    </row>
    <row r="10" spans="1:17" x14ac:dyDescent="0.2">
      <c r="C10">
        <v>15</v>
      </c>
      <c r="D10">
        <v>10483.803</v>
      </c>
      <c r="E10">
        <v>12811.823</v>
      </c>
      <c r="F10">
        <f t="shared" si="0"/>
        <v>0.8182912767371201</v>
      </c>
      <c r="G10">
        <f>100*F10/F9</f>
        <v>77.054624309596377</v>
      </c>
      <c r="I10">
        <v>10795.701999999999</v>
      </c>
      <c r="J10">
        <v>11704.045</v>
      </c>
      <c r="K10">
        <f t="shared" si="1"/>
        <v>0.92239067775286232</v>
      </c>
      <c r="L10">
        <f>100*K10/K9</f>
        <v>81.052924108728675</v>
      </c>
      <c r="N10">
        <v>12964.894</v>
      </c>
      <c r="O10">
        <v>19211.278999999999</v>
      </c>
      <c r="P10">
        <f t="shared" si="2"/>
        <v>0.67485845164187153</v>
      </c>
      <c r="Q10">
        <f>100*P10/P9</f>
        <v>78.697912006419543</v>
      </c>
    </row>
    <row r="11" spans="1:17" x14ac:dyDescent="0.2">
      <c r="C11">
        <v>30</v>
      </c>
      <c r="D11">
        <v>9834.9740000000002</v>
      </c>
      <c r="E11">
        <v>12600.359</v>
      </c>
      <c r="F11">
        <f t="shared" si="0"/>
        <v>0.78053125311747074</v>
      </c>
      <c r="G11">
        <f>100*F11/F9</f>
        <v>73.498941245815786</v>
      </c>
      <c r="I11">
        <v>8754.3379999999997</v>
      </c>
      <c r="J11">
        <v>11903.166999999999</v>
      </c>
      <c r="K11">
        <f t="shared" si="1"/>
        <v>0.73546292343877895</v>
      </c>
      <c r="L11">
        <f>100*K11/K9</f>
        <v>64.627084765744854</v>
      </c>
      <c r="N11">
        <v>12544.995000000001</v>
      </c>
      <c r="O11">
        <v>22041.278999999999</v>
      </c>
      <c r="P11">
        <f t="shared" si="2"/>
        <v>0.56915912184587847</v>
      </c>
      <c r="Q11">
        <f>100*P11/P9</f>
        <v>66.371895291084869</v>
      </c>
    </row>
    <row r="12" spans="1:17" x14ac:dyDescent="0.2">
      <c r="C12">
        <v>60</v>
      </c>
      <c r="D12">
        <v>7793.0240000000003</v>
      </c>
      <c r="E12">
        <v>13027.701999999999</v>
      </c>
      <c r="F12">
        <f t="shared" si="0"/>
        <v>0.59818869053037904</v>
      </c>
      <c r="G12">
        <f>100*F12/F9</f>
        <v>56.32860342696214</v>
      </c>
      <c r="I12">
        <v>7558.2669999999998</v>
      </c>
      <c r="J12">
        <v>12529.116</v>
      </c>
      <c r="K12">
        <f t="shared" si="1"/>
        <v>0.60325620738127095</v>
      </c>
      <c r="L12">
        <f>100*K12/K9</f>
        <v>53.009728712906984</v>
      </c>
      <c r="N12">
        <v>10726.459000000001</v>
      </c>
      <c r="O12">
        <v>23750.128000000001</v>
      </c>
      <c r="P12">
        <f t="shared" si="2"/>
        <v>0.45163794485654984</v>
      </c>
      <c r="Q12">
        <f>100*P12/P9</f>
        <v>52.667286238481566</v>
      </c>
    </row>
    <row r="13" spans="1:17" x14ac:dyDescent="0.2">
      <c r="B13" t="s">
        <v>4</v>
      </c>
      <c r="C13">
        <v>0</v>
      </c>
      <c r="D13">
        <v>5259.125</v>
      </c>
      <c r="E13">
        <v>13667.652</v>
      </c>
      <c r="F13">
        <f t="shared" si="0"/>
        <v>0.38478628223779771</v>
      </c>
      <c r="G13">
        <f>100*F13/F13</f>
        <v>100</v>
      </c>
      <c r="I13">
        <v>11267.581</v>
      </c>
      <c r="J13">
        <v>13633.237999999999</v>
      </c>
      <c r="K13">
        <f t="shared" si="1"/>
        <v>0.82647871327413203</v>
      </c>
      <c r="L13">
        <f>100*K13/K13</f>
        <v>100</v>
      </c>
      <c r="N13">
        <v>11569.288</v>
      </c>
      <c r="O13">
        <v>16840.48</v>
      </c>
      <c r="P13">
        <f t="shared" si="2"/>
        <v>0.68699276980228596</v>
      </c>
      <c r="Q13">
        <f>100*P13/P13</f>
        <v>100.00000000000001</v>
      </c>
    </row>
    <row r="14" spans="1:17" x14ac:dyDescent="0.2">
      <c r="C14">
        <v>15</v>
      </c>
      <c r="D14">
        <v>2469.9830000000002</v>
      </c>
      <c r="E14">
        <v>14627.308999999999</v>
      </c>
      <c r="F14">
        <f t="shared" si="0"/>
        <v>0.1688610666527931</v>
      </c>
      <c r="G14">
        <f>100*F14/F13</f>
        <v>43.884378016479566</v>
      </c>
      <c r="I14">
        <v>5699.7820000000002</v>
      </c>
      <c r="J14">
        <v>13298.116</v>
      </c>
      <c r="K14">
        <f t="shared" si="1"/>
        <v>0.42861575278783853</v>
      </c>
      <c r="L14">
        <f>100*K14/K13</f>
        <v>51.860470923668224</v>
      </c>
      <c r="N14">
        <v>5021.7309999999998</v>
      </c>
      <c r="O14">
        <v>16475.065999999999</v>
      </c>
      <c r="P14">
        <f t="shared" si="2"/>
        <v>0.30480794432022307</v>
      </c>
      <c r="Q14">
        <f>100*P14/P13</f>
        <v>44.368435552523458</v>
      </c>
    </row>
    <row r="15" spans="1:17" x14ac:dyDescent="0.2">
      <c r="C15">
        <v>30</v>
      </c>
      <c r="D15">
        <v>1022.598</v>
      </c>
      <c r="E15">
        <v>13439.53</v>
      </c>
      <c r="F15">
        <f t="shared" si="0"/>
        <v>7.608882155849199E-2</v>
      </c>
      <c r="G15">
        <f>100*F15/F13</f>
        <v>19.774307211780783</v>
      </c>
      <c r="I15">
        <v>2562.0540000000001</v>
      </c>
      <c r="J15">
        <v>12870.823</v>
      </c>
      <c r="K15">
        <f t="shared" si="1"/>
        <v>0.1990590656090912</v>
      </c>
      <c r="L15">
        <f>100*K15/K13</f>
        <v>24.085201761641251</v>
      </c>
      <c r="N15">
        <v>1554.79</v>
      </c>
      <c r="O15">
        <v>16243.187</v>
      </c>
      <c r="P15">
        <f t="shared" si="2"/>
        <v>9.5719516126976809E-2</v>
      </c>
      <c r="Q15">
        <f>100*P15/P13</f>
        <v>13.933118416155173</v>
      </c>
    </row>
    <row r="16" spans="1:17" x14ac:dyDescent="0.2">
      <c r="C16">
        <v>60</v>
      </c>
      <c r="D16">
        <v>465.678</v>
      </c>
      <c r="E16">
        <v>15168.966</v>
      </c>
      <c r="F16">
        <f t="shared" si="0"/>
        <v>3.069938979360887E-2</v>
      </c>
      <c r="G16">
        <f>100*F16/F13</f>
        <v>7.9782963194713545</v>
      </c>
      <c r="I16">
        <v>1263.376</v>
      </c>
      <c r="J16">
        <v>13396.823</v>
      </c>
      <c r="K16">
        <f t="shared" si="1"/>
        <v>9.4304149573372728E-2</v>
      </c>
      <c r="L16">
        <f>100*K16/K13</f>
        <v>11.41035432113946</v>
      </c>
      <c r="N16">
        <v>551.577</v>
      </c>
      <c r="O16">
        <v>16548.016</v>
      </c>
      <c r="P16">
        <f t="shared" si="2"/>
        <v>3.3331911209174565E-2</v>
      </c>
      <c r="Q16">
        <f>100*P16/P13</f>
        <v>4.8518576430967926</v>
      </c>
    </row>
    <row r="19" spans="2:17" x14ac:dyDescent="0.2">
      <c r="B19" t="s">
        <v>3</v>
      </c>
      <c r="C19">
        <v>0</v>
      </c>
      <c r="D19">
        <v>17077.207999999999</v>
      </c>
      <c r="E19">
        <v>10134.439</v>
      </c>
      <c r="F19">
        <f t="shared" ref="F19:F34" si="3">D19/E19</f>
        <v>1.685066928717021</v>
      </c>
      <c r="G19">
        <f>100*F19/F19</f>
        <v>100.00000000000001</v>
      </c>
      <c r="I19">
        <v>15471.237999999999</v>
      </c>
      <c r="J19">
        <v>12708.652</v>
      </c>
      <c r="K19">
        <f t="shared" ref="K19:K34" si="4">I19/J19</f>
        <v>1.2173783655418371</v>
      </c>
      <c r="L19">
        <f>100*K19/K19</f>
        <v>100</v>
      </c>
      <c r="N19">
        <v>25276.370999999999</v>
      </c>
      <c r="O19">
        <v>19821.936000000002</v>
      </c>
      <c r="P19">
        <f t="shared" ref="P19:P34" si="5">N19/O19</f>
        <v>1.27517165830825</v>
      </c>
      <c r="Q19">
        <f>100*P19/P19</f>
        <v>100</v>
      </c>
    </row>
    <row r="20" spans="2:17" x14ac:dyDescent="0.2">
      <c r="C20">
        <v>30</v>
      </c>
      <c r="D20">
        <v>10301.045</v>
      </c>
      <c r="E20">
        <v>11100.023999999999</v>
      </c>
      <c r="F20">
        <f t="shared" si="3"/>
        <v>0.92802006554220073</v>
      </c>
      <c r="G20">
        <f>100*F20/F19</f>
        <v>55.07318728572865</v>
      </c>
      <c r="I20">
        <v>9297.1669999999995</v>
      </c>
      <c r="J20">
        <v>12482.409</v>
      </c>
      <c r="K20">
        <f t="shared" si="4"/>
        <v>0.74482153244618088</v>
      </c>
      <c r="L20">
        <f>100*K20/K19</f>
        <v>61.18241900205544</v>
      </c>
      <c r="N20">
        <v>15855.401</v>
      </c>
      <c r="O20">
        <v>20960.451000000001</v>
      </c>
      <c r="P20">
        <f t="shared" si="5"/>
        <v>0.75644369484225316</v>
      </c>
      <c r="Q20">
        <f>100*P20/P19</f>
        <v>59.320930630297653</v>
      </c>
    </row>
    <row r="21" spans="2:17" x14ac:dyDescent="0.2">
      <c r="C21">
        <v>60</v>
      </c>
      <c r="D21">
        <v>8165.0240000000003</v>
      </c>
      <c r="E21">
        <v>11222.439</v>
      </c>
      <c r="F21">
        <f t="shared" si="3"/>
        <v>0.72756234184030766</v>
      </c>
      <c r="G21">
        <f>100*F21/F19</f>
        <v>43.177058990425991</v>
      </c>
      <c r="I21">
        <v>6368.7820000000002</v>
      </c>
      <c r="J21">
        <v>11594.995000000001</v>
      </c>
      <c r="K21">
        <f t="shared" si="4"/>
        <v>0.54926992206551184</v>
      </c>
      <c r="L21">
        <f>100*K21/K19</f>
        <v>45.119080280438524</v>
      </c>
      <c r="N21">
        <v>13246.691999999999</v>
      </c>
      <c r="O21">
        <v>20442.621999999999</v>
      </c>
      <c r="P21">
        <f t="shared" si="5"/>
        <v>0.64799378475031233</v>
      </c>
      <c r="Q21">
        <f>100*P21/P19</f>
        <v>50.816200354546417</v>
      </c>
    </row>
    <row r="22" spans="2:17" x14ac:dyDescent="0.2">
      <c r="C22">
        <v>120</v>
      </c>
      <c r="D22">
        <v>7922.4889999999996</v>
      </c>
      <c r="E22">
        <v>13154.023999999999</v>
      </c>
      <c r="F22">
        <f t="shared" si="3"/>
        <v>0.60228634218699917</v>
      </c>
      <c r="G22">
        <f>100*F22/F19</f>
        <v>35.742576862841226</v>
      </c>
      <c r="I22">
        <v>4762.777</v>
      </c>
      <c r="J22">
        <v>11165.166999999999</v>
      </c>
      <c r="K22">
        <f t="shared" si="4"/>
        <v>0.42657463161993009</v>
      </c>
      <c r="L22">
        <f>100*K22/K19</f>
        <v>35.040431446312752</v>
      </c>
      <c r="N22">
        <v>15899.643</v>
      </c>
      <c r="O22">
        <v>21019.329000000002</v>
      </c>
      <c r="P22">
        <f t="shared" si="5"/>
        <v>0.75642961771044159</v>
      </c>
      <c r="Q22">
        <f>100*P22/P19</f>
        <v>59.319826690155956</v>
      </c>
    </row>
    <row r="23" spans="2:17" x14ac:dyDescent="0.2">
      <c r="B23" t="s">
        <v>2</v>
      </c>
      <c r="C23">
        <v>0</v>
      </c>
      <c r="D23">
        <v>14444.995000000001</v>
      </c>
      <c r="E23">
        <v>12546.61</v>
      </c>
      <c r="F23">
        <f t="shared" si="3"/>
        <v>1.1513066079203864</v>
      </c>
      <c r="G23">
        <f>100*F23/F23</f>
        <v>100</v>
      </c>
      <c r="I23">
        <v>12144.409</v>
      </c>
      <c r="J23">
        <v>12270.409</v>
      </c>
      <c r="K23">
        <f t="shared" si="4"/>
        <v>0.98973139363162221</v>
      </c>
      <c r="L23">
        <f>100*K23/K23</f>
        <v>100</v>
      </c>
      <c r="N23">
        <v>20325.401000000002</v>
      </c>
      <c r="O23">
        <v>13296.359</v>
      </c>
      <c r="P23">
        <f t="shared" si="5"/>
        <v>1.5286441197924936</v>
      </c>
      <c r="Q23">
        <f>100*P23/P23</f>
        <v>100</v>
      </c>
    </row>
    <row r="24" spans="2:17" x14ac:dyDescent="0.2">
      <c r="C24">
        <v>30</v>
      </c>
      <c r="D24">
        <v>6577.56</v>
      </c>
      <c r="E24">
        <v>11399.075000000001</v>
      </c>
      <c r="F24">
        <f t="shared" si="3"/>
        <v>0.57702576744165646</v>
      </c>
      <c r="G24">
        <f>100*F24/F23</f>
        <v>50.119209207349407</v>
      </c>
      <c r="I24">
        <v>8316.6810000000005</v>
      </c>
      <c r="J24">
        <v>11829.045</v>
      </c>
      <c r="K24">
        <f t="shared" si="4"/>
        <v>0.70307290233488839</v>
      </c>
      <c r="L24">
        <f>100*K24/K23</f>
        <v>71.036738539241682</v>
      </c>
      <c r="N24">
        <v>13740.38</v>
      </c>
      <c r="O24">
        <v>12961.237999999999</v>
      </c>
      <c r="P24">
        <f t="shared" si="5"/>
        <v>1.060113239182862</v>
      </c>
      <c r="Q24">
        <f>100*P24/P23</f>
        <v>69.349904628342642</v>
      </c>
    </row>
    <row r="25" spans="2:17" x14ac:dyDescent="0.2">
      <c r="C25">
        <v>60</v>
      </c>
      <c r="D25">
        <v>4337.5889999999999</v>
      </c>
      <c r="E25">
        <v>11403.316999999999</v>
      </c>
      <c r="F25">
        <f t="shared" si="3"/>
        <v>0.38037958604500782</v>
      </c>
      <c r="G25">
        <f>100*F25/F23</f>
        <v>33.038947525202715</v>
      </c>
      <c r="I25">
        <v>6208.4889999999996</v>
      </c>
      <c r="J25">
        <v>11896.338</v>
      </c>
      <c r="K25">
        <f t="shared" si="4"/>
        <v>0.52188236413592148</v>
      </c>
      <c r="L25">
        <f>100*K25/K23</f>
        <v>52.729696915137559</v>
      </c>
      <c r="N25">
        <v>9637.1669999999995</v>
      </c>
      <c r="O25">
        <v>11953.701999999999</v>
      </c>
      <c r="P25">
        <f t="shared" si="5"/>
        <v>0.80620773380497524</v>
      </c>
      <c r="Q25">
        <f>100*P25/P23</f>
        <v>52.740053971124048</v>
      </c>
    </row>
    <row r="26" spans="2:17" x14ac:dyDescent="0.2">
      <c r="C26">
        <v>120</v>
      </c>
      <c r="D26">
        <v>2822.9830000000002</v>
      </c>
      <c r="E26">
        <v>14217.308999999999</v>
      </c>
      <c r="F26">
        <f t="shared" si="3"/>
        <v>0.19855958676849467</v>
      </c>
      <c r="G26">
        <f>100*F26/F23</f>
        <v>17.246455931244444</v>
      </c>
      <c r="I26">
        <v>6192.9530000000004</v>
      </c>
      <c r="J26">
        <v>12693.995000000001</v>
      </c>
      <c r="K26">
        <f t="shared" si="4"/>
        <v>0.48786477385566956</v>
      </c>
      <c r="L26">
        <f>100*K26/K23</f>
        <v>49.292644145150021</v>
      </c>
      <c r="N26">
        <v>9384.2379999999994</v>
      </c>
      <c r="O26">
        <v>11701.701999999999</v>
      </c>
      <c r="P26">
        <f t="shared" si="5"/>
        <v>0.80195496347454409</v>
      </c>
      <c r="Q26">
        <f>100*P26/P23</f>
        <v>52.461848581434751</v>
      </c>
    </row>
    <row r="27" spans="2:17" x14ac:dyDescent="0.2">
      <c r="B27" t="s">
        <v>1</v>
      </c>
      <c r="C27">
        <v>0</v>
      </c>
      <c r="D27">
        <v>11113.51</v>
      </c>
      <c r="E27">
        <v>16128.723</v>
      </c>
      <c r="F27">
        <f t="shared" si="3"/>
        <v>0.68905083186065008</v>
      </c>
      <c r="G27">
        <f>100*F27/F27</f>
        <v>100.00000000000001</v>
      </c>
      <c r="I27">
        <v>15096.308999999999</v>
      </c>
      <c r="J27">
        <v>15759.572</v>
      </c>
      <c r="K27">
        <f t="shared" si="4"/>
        <v>0.95791364130954815</v>
      </c>
      <c r="L27">
        <f>100*K27/K27</f>
        <v>100</v>
      </c>
      <c r="N27">
        <v>23137.3</v>
      </c>
      <c r="O27">
        <v>19321.43</v>
      </c>
      <c r="P27">
        <f t="shared" si="5"/>
        <v>1.1974941813312989</v>
      </c>
      <c r="Q27">
        <f>100*P27/P27</f>
        <v>100</v>
      </c>
    </row>
    <row r="28" spans="2:17" x14ac:dyDescent="0.2">
      <c r="C28">
        <v>30</v>
      </c>
      <c r="D28">
        <v>5449.125</v>
      </c>
      <c r="E28">
        <v>16570.187000000002</v>
      </c>
      <c r="F28">
        <f t="shared" si="3"/>
        <v>0.3288511469423972</v>
      </c>
      <c r="G28">
        <f>100*F28/F27</f>
        <v>47.725237636590251</v>
      </c>
      <c r="I28">
        <v>8872.6309999999994</v>
      </c>
      <c r="J28">
        <v>16522.38</v>
      </c>
      <c r="K28">
        <f t="shared" si="4"/>
        <v>0.53700683557695672</v>
      </c>
      <c r="L28">
        <f>100*K28/K27</f>
        <v>56.060046795327331</v>
      </c>
      <c r="N28">
        <v>15003.572</v>
      </c>
      <c r="O28">
        <v>20959.329000000002</v>
      </c>
      <c r="P28">
        <f t="shared" si="5"/>
        <v>0.71584219132205995</v>
      </c>
      <c r="Q28">
        <f>100*P28/P27</f>
        <v>59.778344018860416</v>
      </c>
    </row>
    <row r="29" spans="2:17" x14ac:dyDescent="0.2">
      <c r="C29">
        <v>60</v>
      </c>
      <c r="D29">
        <v>5050.4679999999998</v>
      </c>
      <c r="E29">
        <v>16406.945</v>
      </c>
      <c r="F29">
        <f t="shared" si="3"/>
        <v>0.30782500947007502</v>
      </c>
      <c r="G29">
        <f>100*F29/F27</f>
        <v>44.6737737241899</v>
      </c>
      <c r="I29">
        <v>5272.5389999999998</v>
      </c>
      <c r="J29">
        <v>16183.258</v>
      </c>
      <c r="K29">
        <f t="shared" si="4"/>
        <v>0.32580207273467432</v>
      </c>
      <c r="L29">
        <f>100*K29/K27</f>
        <v>34.011633062169942</v>
      </c>
      <c r="N29">
        <v>15041.915000000001</v>
      </c>
      <c r="O29">
        <v>22219.329000000002</v>
      </c>
      <c r="P29">
        <f t="shared" si="5"/>
        <v>0.67697431367076832</v>
      </c>
      <c r="Q29">
        <f>100*P29/P27</f>
        <v>56.532576460467702</v>
      </c>
    </row>
    <row r="30" spans="2:17" x14ac:dyDescent="0.2">
      <c r="C30">
        <v>120</v>
      </c>
      <c r="D30">
        <v>4276.2250000000004</v>
      </c>
      <c r="E30">
        <v>16391.53</v>
      </c>
      <c r="F30">
        <f t="shared" si="3"/>
        <v>0.26088016188848756</v>
      </c>
      <c r="G30">
        <f>100*F30/F27</f>
        <v>37.860800658788925</v>
      </c>
      <c r="I30">
        <v>3877.154</v>
      </c>
      <c r="J30">
        <v>16602.550999999999</v>
      </c>
      <c r="K30">
        <f t="shared" si="4"/>
        <v>0.23352760669128497</v>
      </c>
      <c r="L30">
        <f>100*K30/K27</f>
        <v>24.378774517923471</v>
      </c>
      <c r="N30">
        <v>13621.087</v>
      </c>
      <c r="O30">
        <v>22876.401000000002</v>
      </c>
      <c r="P30">
        <f t="shared" si="5"/>
        <v>0.59542088810211002</v>
      </c>
      <c r="Q30">
        <f>100*P30/P27</f>
        <v>49.722236432093432</v>
      </c>
    </row>
    <row r="31" spans="2:17" x14ac:dyDescent="0.2">
      <c r="B31" t="s">
        <v>0</v>
      </c>
      <c r="C31">
        <v>0</v>
      </c>
      <c r="D31">
        <v>9971.56</v>
      </c>
      <c r="E31">
        <v>15530.288</v>
      </c>
      <c r="F31">
        <f t="shared" si="3"/>
        <v>0.64207180188802671</v>
      </c>
      <c r="G31">
        <f>100*F31/F31</f>
        <v>100</v>
      </c>
      <c r="I31">
        <v>13088.945</v>
      </c>
      <c r="J31">
        <v>15252.308999999999</v>
      </c>
      <c r="K31">
        <f t="shared" si="4"/>
        <v>0.85816154131154831</v>
      </c>
      <c r="L31">
        <f>100*K31/K31</f>
        <v>100</v>
      </c>
      <c r="N31">
        <v>19256.522000000001</v>
      </c>
      <c r="O31">
        <v>12927.701999999999</v>
      </c>
      <c r="P31">
        <f t="shared" si="5"/>
        <v>1.4895549108418498</v>
      </c>
      <c r="Q31">
        <f>100*P31/P31</f>
        <v>100</v>
      </c>
    </row>
    <row r="32" spans="2:17" x14ac:dyDescent="0.2">
      <c r="C32">
        <v>30</v>
      </c>
      <c r="D32">
        <v>1963.0329999999999</v>
      </c>
      <c r="E32">
        <v>15687.288</v>
      </c>
      <c r="F32">
        <f t="shared" si="3"/>
        <v>0.12513526876028538</v>
      </c>
      <c r="G32">
        <f>100*F32/F31</f>
        <v>19.489295183548364</v>
      </c>
      <c r="I32">
        <v>1816.962</v>
      </c>
      <c r="J32">
        <v>16489.136999999999</v>
      </c>
      <c r="K32">
        <f t="shared" si="4"/>
        <v>0.11019145513800996</v>
      </c>
      <c r="L32">
        <f>100*K32/K31</f>
        <v>12.840409390707697</v>
      </c>
      <c r="N32">
        <v>4031.2669999999998</v>
      </c>
      <c r="O32">
        <v>12453.166999999999</v>
      </c>
      <c r="P32">
        <f t="shared" si="5"/>
        <v>0.32371420057243272</v>
      </c>
      <c r="Q32">
        <f>100*P32/P31</f>
        <v>21.732277086010853</v>
      </c>
    </row>
    <row r="33" spans="3:17" x14ac:dyDescent="0.2">
      <c r="C33">
        <v>60</v>
      </c>
      <c r="D33">
        <v>983.30499999999995</v>
      </c>
      <c r="E33">
        <v>16036.945</v>
      </c>
      <c r="F33">
        <f t="shared" si="3"/>
        <v>6.1314982373513155E-2</v>
      </c>
      <c r="G33">
        <f>100*F33/F31</f>
        <v>9.5495522764299974</v>
      </c>
      <c r="I33">
        <v>1065.0119999999999</v>
      </c>
      <c r="J33">
        <v>17453.672999999999</v>
      </c>
      <c r="K33">
        <f t="shared" si="4"/>
        <v>6.1019362514698194E-2</v>
      </c>
      <c r="L33">
        <f>100*K33/K31</f>
        <v>7.1104750769232652</v>
      </c>
      <c r="N33">
        <v>1114.4680000000001</v>
      </c>
      <c r="O33">
        <v>12651.874</v>
      </c>
      <c r="P33">
        <f t="shared" si="5"/>
        <v>8.8087187716222912E-2</v>
      </c>
      <c r="Q33">
        <f>100*P33/P31</f>
        <v>5.9136583065903077</v>
      </c>
    </row>
    <row r="34" spans="3:17" x14ac:dyDescent="0.2">
      <c r="C34">
        <v>120</v>
      </c>
      <c r="D34">
        <v>752.94100000000003</v>
      </c>
      <c r="E34">
        <v>17447.53</v>
      </c>
      <c r="F34">
        <f t="shared" si="3"/>
        <v>4.3154589790073444E-2</v>
      </c>
      <c r="G34">
        <f>100*F34/F31</f>
        <v>6.7211470217468499</v>
      </c>
      <c r="I34">
        <v>641.99099999999999</v>
      </c>
      <c r="J34">
        <v>17993.501</v>
      </c>
      <c r="K34">
        <f t="shared" si="4"/>
        <v>3.5679048785447587E-2</v>
      </c>
      <c r="L34">
        <f>100*K34/K31</f>
        <v>4.157614512871139</v>
      </c>
      <c r="N34">
        <v>2114.4470000000001</v>
      </c>
      <c r="O34">
        <v>13014.116</v>
      </c>
      <c r="P34">
        <f t="shared" si="5"/>
        <v>0.16247334817055573</v>
      </c>
      <c r="Q34">
        <f>100*P34/P31</f>
        <v>10.907509819744133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EAB4-ECDC-8249-B5E7-5B7F9BE1FDAF}">
  <dimension ref="A1:G36"/>
  <sheetViews>
    <sheetView tabSelected="1" workbookViewId="0">
      <selection activeCell="D8" sqref="D8"/>
    </sheetView>
  </sheetViews>
  <sheetFormatPr baseColWidth="10" defaultRowHeight="16" x14ac:dyDescent="0.2"/>
  <cols>
    <col min="1" max="1" width="12.6640625" customWidth="1"/>
  </cols>
  <sheetData>
    <row r="1" spans="1:7" x14ac:dyDescent="0.2">
      <c r="A1" t="s">
        <v>23</v>
      </c>
    </row>
    <row r="3" spans="1:7" x14ac:dyDescent="0.2">
      <c r="A3" t="s">
        <v>22</v>
      </c>
      <c r="B3">
        <v>3626.933</v>
      </c>
      <c r="C3">
        <f>100*B3/B3</f>
        <v>100</v>
      </c>
      <c r="E3" t="s">
        <v>21</v>
      </c>
      <c r="F3">
        <v>7455.7309999999998</v>
      </c>
      <c r="G3">
        <f>100*F3/F3</f>
        <v>100</v>
      </c>
    </row>
    <row r="4" spans="1:7" x14ac:dyDescent="0.2">
      <c r="B4">
        <v>1843.326</v>
      </c>
      <c r="C4">
        <f>100*B4/B3</f>
        <v>50.823271342481377</v>
      </c>
      <c r="F4">
        <v>6940.8530000000001</v>
      </c>
      <c r="G4">
        <f>100*F4/F3</f>
        <v>93.094198275125549</v>
      </c>
    </row>
    <row r="5" spans="1:7" x14ac:dyDescent="0.2">
      <c r="B5">
        <v>1582.3050000000001</v>
      </c>
      <c r="C5">
        <f>100*B5/B3</f>
        <v>43.62652963261246</v>
      </c>
      <c r="F5">
        <v>6678.9030000000002</v>
      </c>
      <c r="G5">
        <f>100*F5/F3</f>
        <v>89.580793620370699</v>
      </c>
    </row>
    <row r="6" spans="1:7" x14ac:dyDescent="0.2">
      <c r="A6" t="s">
        <v>20</v>
      </c>
      <c r="B6">
        <v>7864.4179999999997</v>
      </c>
      <c r="C6">
        <f>100*B6/B6</f>
        <v>100</v>
      </c>
      <c r="E6" t="s">
        <v>19</v>
      </c>
      <c r="F6">
        <v>11302.56</v>
      </c>
      <c r="G6">
        <f>100*F6/F6</f>
        <v>100</v>
      </c>
    </row>
    <row r="7" spans="1:7" x14ac:dyDescent="0.2">
      <c r="B7">
        <v>5365.8819999999996</v>
      </c>
      <c r="C7">
        <f>100*B7/B6</f>
        <v>68.229867741007666</v>
      </c>
      <c r="F7">
        <v>9938.3880000000008</v>
      </c>
      <c r="G7">
        <f>100*F7/F6</f>
        <v>87.930415764216249</v>
      </c>
    </row>
    <row r="8" spans="1:7" x14ac:dyDescent="0.2">
      <c r="B8">
        <v>5336.3680000000004</v>
      </c>
      <c r="C8">
        <f>100*B8/B6</f>
        <v>67.854582500574111</v>
      </c>
      <c r="F8">
        <v>9998.3880000000008</v>
      </c>
      <c r="G8">
        <f>100*F8/F6</f>
        <v>88.461268951458791</v>
      </c>
    </row>
    <row r="9" spans="1:7" x14ac:dyDescent="0.2">
      <c r="A9" t="s">
        <v>18</v>
      </c>
      <c r="B9">
        <v>10693.995000000001</v>
      </c>
      <c r="C9">
        <f>100*B9/B9</f>
        <v>99.999999999999986</v>
      </c>
      <c r="E9" t="s">
        <v>17</v>
      </c>
      <c r="F9">
        <v>9151.2669999999998</v>
      </c>
      <c r="G9">
        <f>100*F9/F9</f>
        <v>100</v>
      </c>
    </row>
    <row r="10" spans="1:7" x14ac:dyDescent="0.2">
      <c r="B10">
        <v>1745.79</v>
      </c>
      <c r="C10">
        <f>100*B10/B9</f>
        <v>16.32495620205545</v>
      </c>
      <c r="F10">
        <v>2962.2759999999998</v>
      </c>
      <c r="G10">
        <f>100*F10/F9</f>
        <v>32.370118804314195</v>
      </c>
    </row>
    <row r="11" spans="1:7" x14ac:dyDescent="0.2">
      <c r="B11">
        <v>664.69799999999998</v>
      </c>
      <c r="C11">
        <f>100*B11/B9</f>
        <v>6.2156191395264351</v>
      </c>
      <c r="F11">
        <v>2054.326</v>
      </c>
      <c r="G11">
        <f>100*F11/F9</f>
        <v>22.448541824864254</v>
      </c>
    </row>
    <row r="13" spans="1:7" x14ac:dyDescent="0.2">
      <c r="A13" t="s">
        <v>16</v>
      </c>
    </row>
    <row r="14" spans="1:7" x14ac:dyDescent="0.2">
      <c r="A14" t="s">
        <v>15</v>
      </c>
      <c r="B14">
        <v>6271.4679999999998</v>
      </c>
      <c r="C14">
        <f>100*B14/B14</f>
        <v>99.999999999999986</v>
      </c>
      <c r="E14" t="s">
        <v>14</v>
      </c>
      <c r="F14">
        <v>7405.8819999999996</v>
      </c>
      <c r="G14">
        <f>100*F14/F14</f>
        <v>100</v>
      </c>
    </row>
    <row r="15" spans="1:7" x14ac:dyDescent="0.2">
      <c r="B15">
        <v>4063.1039999999998</v>
      </c>
      <c r="C15">
        <f>100*B15/B14</f>
        <v>64.787127989810358</v>
      </c>
      <c r="F15">
        <v>5430.8109999999997</v>
      </c>
      <c r="G15">
        <f>100*F15/F14</f>
        <v>73.331049563036515</v>
      </c>
    </row>
    <row r="16" spans="1:7" x14ac:dyDescent="0.2">
      <c r="B16">
        <v>2350.2049999999999</v>
      </c>
      <c r="C16">
        <f>100*B16/B14</f>
        <v>37.474559385458079</v>
      </c>
      <c r="F16">
        <v>4527.5690000000004</v>
      </c>
      <c r="G16">
        <f>100*F16/F14</f>
        <v>61.134770983388613</v>
      </c>
    </row>
    <row r="17" spans="1:7" x14ac:dyDescent="0.2">
      <c r="B17">
        <v>961.06200000000001</v>
      </c>
      <c r="C17">
        <f>100*B17/B14</f>
        <v>15.324354680594718</v>
      </c>
      <c r="F17">
        <v>3739.69</v>
      </c>
      <c r="G17">
        <f>100*F17/F14</f>
        <v>50.496213685284211</v>
      </c>
    </row>
    <row r="18" spans="1:7" x14ac:dyDescent="0.2">
      <c r="B18">
        <v>327.09199999999998</v>
      </c>
      <c r="C18">
        <f>100*B18/B14</f>
        <v>5.2155571869297583</v>
      </c>
      <c r="F18">
        <v>2044.0830000000001</v>
      </c>
      <c r="G18">
        <f>100*F18/F14</f>
        <v>27.600804333636429</v>
      </c>
    </row>
    <row r="20" spans="1:7" x14ac:dyDescent="0.2">
      <c r="A20" t="s">
        <v>13</v>
      </c>
    </row>
    <row r="21" spans="1:7" x14ac:dyDescent="0.2">
      <c r="A21" t="s">
        <v>12</v>
      </c>
      <c r="D21" t="s">
        <v>11</v>
      </c>
    </row>
    <row r="22" spans="1:7" x14ac:dyDescent="0.2">
      <c r="B22">
        <v>9790.8029999999999</v>
      </c>
      <c r="C22">
        <f>100*B22/B22</f>
        <v>100</v>
      </c>
      <c r="E22">
        <v>7657.2460000000001</v>
      </c>
      <c r="F22">
        <f>100*E22/E22</f>
        <v>100</v>
      </c>
    </row>
    <row r="23" spans="1:7" x14ac:dyDescent="0.2">
      <c r="B23">
        <v>3847.2249999999999</v>
      </c>
      <c r="C23">
        <f>100*B23/B22</f>
        <v>39.294274432852951</v>
      </c>
      <c r="E23">
        <v>5965.5389999999998</v>
      </c>
      <c r="F23">
        <f>100*E23/E22</f>
        <v>77.907109161701214</v>
      </c>
    </row>
    <row r="24" spans="1:7" x14ac:dyDescent="0.2">
      <c r="B24">
        <v>1839.912</v>
      </c>
      <c r="C24">
        <f>100*B24/B22</f>
        <v>18.792248194555647</v>
      </c>
      <c r="E24">
        <v>4485.8819999999996</v>
      </c>
      <c r="F24">
        <f>100*E24/E22</f>
        <v>58.583490722382429</v>
      </c>
    </row>
    <row r="25" spans="1:7" x14ac:dyDescent="0.2">
      <c r="B25">
        <v>1136.77</v>
      </c>
      <c r="C25">
        <f>100*B25/B22</f>
        <v>11.610590060896946</v>
      </c>
      <c r="E25">
        <v>2343.7399999999998</v>
      </c>
      <c r="F25">
        <f>100*E25/E22</f>
        <v>30.608132480006514</v>
      </c>
    </row>
    <row r="27" spans="1:7" x14ac:dyDescent="0.2">
      <c r="A27" t="s">
        <v>10</v>
      </c>
    </row>
    <row r="28" spans="1:7" x14ac:dyDescent="0.2">
      <c r="A28" t="s">
        <v>9</v>
      </c>
    </row>
    <row r="29" spans="1:7" x14ac:dyDescent="0.2">
      <c r="A29">
        <v>157</v>
      </c>
      <c r="B29">
        <v>5259.5889999999999</v>
      </c>
      <c r="C29">
        <f>100*B29/B29</f>
        <v>100</v>
      </c>
      <c r="E29">
        <v>160</v>
      </c>
      <c r="F29">
        <v>10127.995000000001</v>
      </c>
      <c r="G29">
        <f>100*F29/F29</f>
        <v>100</v>
      </c>
    </row>
    <row r="30" spans="1:7" x14ac:dyDescent="0.2">
      <c r="B30">
        <v>3869.2759999999998</v>
      </c>
      <c r="C30">
        <f>100*B30/B29</f>
        <v>73.566128456044751</v>
      </c>
      <c r="F30">
        <v>9476.0450000000001</v>
      </c>
      <c r="G30">
        <f>100*F30/F29</f>
        <v>93.562891766830447</v>
      </c>
    </row>
    <row r="31" spans="1:7" x14ac:dyDescent="0.2">
      <c r="B31">
        <v>3012.9119999999998</v>
      </c>
      <c r="C31">
        <f>100*B31/B29</f>
        <v>57.284171824072175</v>
      </c>
      <c r="F31">
        <v>6783.6310000000003</v>
      </c>
      <c r="G31">
        <f>100*F31/F29</f>
        <v>66.979012134188451</v>
      </c>
    </row>
    <row r="32" spans="1:7" x14ac:dyDescent="0.2">
      <c r="B32">
        <v>2605.7190000000001</v>
      </c>
      <c r="C32">
        <f>100*B32/B29</f>
        <v>49.542255107766024</v>
      </c>
      <c r="F32">
        <v>5047.5600000000004</v>
      </c>
      <c r="G32">
        <f>100*F32/F29</f>
        <v>49.837702329039459</v>
      </c>
    </row>
    <row r="33" spans="2:7" x14ac:dyDescent="0.2">
      <c r="B33">
        <v>9196.8529999999992</v>
      </c>
      <c r="C33">
        <f>100*B33/B33</f>
        <v>100</v>
      </c>
      <c r="F33">
        <v>17645.794000000002</v>
      </c>
      <c r="G33">
        <f>100*F33/F33</f>
        <v>100</v>
      </c>
    </row>
    <row r="34" spans="2:7" x14ac:dyDescent="0.2">
      <c r="B34">
        <v>9013.9240000000009</v>
      </c>
      <c r="C34">
        <f>100*B34/B33</f>
        <v>98.010960923263667</v>
      </c>
      <c r="F34">
        <v>16269.550999999999</v>
      </c>
      <c r="G34">
        <f>100*F34/F33</f>
        <v>92.200730667035998</v>
      </c>
    </row>
    <row r="35" spans="2:7" x14ac:dyDescent="0.2">
      <c r="B35">
        <v>9334.9740000000002</v>
      </c>
      <c r="C35">
        <f>100*B35/B33</f>
        <v>101.50182894083444</v>
      </c>
      <c r="F35">
        <v>12964.945</v>
      </c>
      <c r="G35">
        <f>100*F35/F33</f>
        <v>73.473287742110102</v>
      </c>
    </row>
    <row r="36" spans="2:7" x14ac:dyDescent="0.2">
      <c r="B36">
        <v>9027.8529999999992</v>
      </c>
      <c r="C36">
        <f>100*B36/B33</f>
        <v>98.162414904315639</v>
      </c>
      <c r="F36">
        <v>13324.48</v>
      </c>
      <c r="G36">
        <f>100*F36/F33</f>
        <v>75.510798777317689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 </vt:lpstr>
      <vt:lpstr>Figure 1-figure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Metzger, Meredith (NIH/NCI) [E]</dc:creator>
  <cp:lastModifiedBy>Metzger, Meredith (NIH/NCI) [E]</cp:lastModifiedBy>
  <dcterms:created xsi:type="dcterms:W3CDTF">2020-01-29T20:41:09Z</dcterms:created>
  <dcterms:modified xsi:type="dcterms:W3CDTF">2020-01-29T20:44:39Z</dcterms:modified>
</cp:coreProperties>
</file>