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tzgermb/Documents/Meredith's manuscripts/2019 mito OM substrate paper/XXXXXX eLife revised submission/Final submission files/1:29:19 in response to editor final submission/"/>
    </mc:Choice>
  </mc:AlternateContent>
  <xr:revisionPtr revIDLastSave="0" documentId="13_ncr:1_{352540B5-FC9B-AE40-9F84-B4908B2888B5}" xr6:coauthVersionLast="45" xr6:coauthVersionMax="45" xr10:uidLastSave="{00000000-0000-0000-0000-000000000000}"/>
  <bookViews>
    <workbookView xWindow="3720" yWindow="2260" windowWidth="21620" windowHeight="15040" activeTab="1" xr2:uid="{438B2F76-F459-4E49-B283-DB03B19FF3BF}"/>
  </bookViews>
  <sheets>
    <sheet name="Figure 2 " sheetId="3" r:id="rId1"/>
    <sheet name="Figure 2- figure supplement 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3" l="1"/>
  <c r="F2" i="3" s="1"/>
  <c r="I2" i="3"/>
  <c r="L2" i="3"/>
  <c r="E3" i="3"/>
  <c r="F3" i="3"/>
  <c r="I3" i="3"/>
  <c r="L3" i="3"/>
  <c r="E4" i="3"/>
  <c r="F4" i="3"/>
  <c r="I4" i="3"/>
  <c r="L4" i="3"/>
  <c r="E5" i="3"/>
  <c r="F5" i="3" s="1"/>
  <c r="I5" i="3"/>
  <c r="L5" i="3"/>
  <c r="E6" i="3"/>
  <c r="F7" i="3" s="1"/>
  <c r="F6" i="3"/>
  <c r="I6" i="3"/>
  <c r="L6" i="3"/>
  <c r="E7" i="3"/>
  <c r="I7" i="3"/>
  <c r="L7" i="3"/>
  <c r="E8" i="3"/>
  <c r="F8" i="3" s="1"/>
  <c r="I8" i="3"/>
  <c r="L8" i="3"/>
  <c r="E9" i="3"/>
  <c r="F9" i="3"/>
  <c r="I9" i="3"/>
  <c r="L9" i="3"/>
  <c r="E10" i="3"/>
  <c r="F10" i="3"/>
  <c r="I10" i="3"/>
  <c r="L10" i="3"/>
  <c r="E11" i="3"/>
  <c r="F11" i="3" s="1"/>
  <c r="I11" i="3"/>
  <c r="L11" i="3"/>
  <c r="E12" i="3"/>
  <c r="F12" i="3"/>
  <c r="I12" i="3"/>
  <c r="L12" i="3"/>
  <c r="E13" i="3"/>
  <c r="F13" i="3"/>
  <c r="I13" i="3"/>
  <c r="L13" i="3"/>
  <c r="E14" i="3"/>
  <c r="F14" i="3" s="1"/>
  <c r="I14" i="3"/>
  <c r="L14" i="3"/>
  <c r="E15" i="3"/>
  <c r="F15" i="3"/>
  <c r="I15" i="3"/>
  <c r="L15" i="3"/>
  <c r="E16" i="3"/>
  <c r="F16" i="3"/>
  <c r="I16" i="3"/>
  <c r="L16" i="3"/>
  <c r="E17" i="3"/>
  <c r="F17" i="3" s="1"/>
  <c r="I17" i="3"/>
  <c r="L17" i="3"/>
  <c r="E20" i="3"/>
  <c r="F20" i="3"/>
  <c r="I20" i="3"/>
  <c r="L20" i="3"/>
  <c r="E21" i="3"/>
  <c r="F21" i="3"/>
  <c r="I21" i="3"/>
  <c r="L21" i="3"/>
  <c r="E22" i="3"/>
  <c r="F22" i="3" s="1"/>
  <c r="I22" i="3"/>
  <c r="L22" i="3"/>
  <c r="E23" i="3"/>
  <c r="F23" i="3"/>
  <c r="I23" i="3"/>
  <c r="L23" i="3"/>
  <c r="E24" i="3"/>
  <c r="F24" i="3"/>
  <c r="I24" i="3"/>
  <c r="L24" i="3"/>
  <c r="E25" i="3"/>
  <c r="F25" i="3" s="1"/>
  <c r="I25" i="3"/>
  <c r="L25" i="3"/>
  <c r="E26" i="3"/>
  <c r="F26" i="3"/>
  <c r="I26" i="3"/>
  <c r="L26" i="3"/>
  <c r="E27" i="3"/>
  <c r="F27" i="3"/>
  <c r="I27" i="3"/>
  <c r="L27" i="3"/>
  <c r="E28" i="3"/>
  <c r="F28" i="3" s="1"/>
  <c r="I28" i="3"/>
  <c r="L28" i="3"/>
  <c r="E29" i="3"/>
  <c r="F29" i="3"/>
  <c r="I29" i="3"/>
  <c r="L29" i="3"/>
  <c r="E30" i="3"/>
  <c r="F30" i="3"/>
  <c r="I30" i="3"/>
  <c r="L30" i="3"/>
  <c r="E31" i="3"/>
  <c r="F31" i="3" s="1"/>
  <c r="I31" i="3"/>
  <c r="L31" i="3"/>
  <c r="E32" i="3"/>
  <c r="F32" i="3"/>
  <c r="I32" i="3"/>
  <c r="L32" i="3"/>
  <c r="E33" i="3"/>
  <c r="F33" i="3"/>
  <c r="I33" i="3"/>
  <c r="L33" i="3"/>
  <c r="E34" i="3"/>
  <c r="F34" i="3" s="1"/>
  <c r="I34" i="3"/>
  <c r="L34" i="3"/>
  <c r="E35" i="3"/>
  <c r="F35" i="3"/>
  <c r="I35" i="3"/>
  <c r="L35" i="3"/>
  <c r="D38" i="3"/>
  <c r="G38" i="3"/>
  <c r="J38" i="3"/>
  <c r="D39" i="3"/>
  <c r="G39" i="3"/>
  <c r="J39" i="3"/>
  <c r="D40" i="3"/>
  <c r="G40" i="3"/>
  <c r="J40" i="3"/>
  <c r="D41" i="3"/>
  <c r="G41" i="3"/>
  <c r="J41" i="3"/>
  <c r="D42" i="3"/>
  <c r="G42" i="3"/>
  <c r="J42" i="3"/>
  <c r="D43" i="3"/>
  <c r="G43" i="3"/>
  <c r="J43" i="3"/>
  <c r="D44" i="3"/>
  <c r="G44" i="3"/>
  <c r="J44" i="3"/>
  <c r="D45" i="3"/>
  <c r="G45" i="3"/>
  <c r="J45" i="3"/>
  <c r="D46" i="3"/>
  <c r="G46" i="3"/>
  <c r="J46" i="3"/>
  <c r="M46" i="3"/>
  <c r="D47" i="3"/>
  <c r="G47" i="3"/>
  <c r="J47" i="3"/>
  <c r="M47" i="3"/>
  <c r="D48" i="3"/>
  <c r="G48" i="3"/>
  <c r="J48" i="3"/>
  <c r="M48" i="3"/>
  <c r="D49" i="3"/>
  <c r="G49" i="3"/>
  <c r="J49" i="3"/>
  <c r="M49" i="3"/>
  <c r="D50" i="3"/>
  <c r="G50" i="3"/>
  <c r="J50" i="3"/>
  <c r="M50" i="3"/>
  <c r="D51" i="3"/>
  <c r="G51" i="3"/>
  <c r="J51" i="3"/>
  <c r="M51" i="3"/>
  <c r="D52" i="3"/>
  <c r="G52" i="3"/>
  <c r="J52" i="3"/>
  <c r="M52" i="3"/>
  <c r="D53" i="3"/>
  <c r="G53" i="3"/>
  <c r="J53" i="3"/>
  <c r="M53" i="3"/>
  <c r="C2" i="2"/>
  <c r="F2" i="2"/>
  <c r="R2" i="2"/>
  <c r="C3" i="2"/>
  <c r="F3" i="2"/>
  <c r="R3" i="2"/>
  <c r="C4" i="2"/>
  <c r="F4" i="2"/>
  <c r="R4" i="2"/>
  <c r="C5" i="2"/>
  <c r="F5" i="2"/>
  <c r="R5" i="2"/>
  <c r="C6" i="2"/>
  <c r="F6" i="2"/>
  <c r="R6" i="2"/>
  <c r="C7" i="2"/>
  <c r="F7" i="2"/>
  <c r="R7" i="2"/>
  <c r="R8" i="2"/>
  <c r="R9" i="2"/>
  <c r="C10" i="2"/>
  <c r="F10" i="2"/>
  <c r="C11" i="2"/>
  <c r="F11" i="2"/>
  <c r="C12" i="2"/>
  <c r="F12" i="2"/>
  <c r="C13" i="2"/>
  <c r="F13" i="2"/>
  <c r="C14" i="2"/>
  <c r="F14" i="2"/>
  <c r="C15" i="2"/>
  <c r="F15" i="2"/>
  <c r="C16" i="2"/>
  <c r="F16" i="2"/>
  <c r="C17" i="2"/>
  <c r="F17" i="2"/>
  <c r="C18" i="2"/>
  <c r="F18" i="2"/>
  <c r="C19" i="2"/>
  <c r="F19" i="2"/>
  <c r="C20" i="2"/>
  <c r="F20" i="2"/>
  <c r="C21" i="2"/>
  <c r="F21" i="2"/>
  <c r="C22" i="2"/>
  <c r="F22" i="2"/>
  <c r="C23" i="2"/>
  <c r="F23" i="2"/>
  <c r="C24" i="2"/>
  <c r="F24" i="2"/>
  <c r="C25" i="2"/>
  <c r="F25" i="2"/>
  <c r="C26" i="2"/>
  <c r="F26" i="2"/>
  <c r="C27" i="2"/>
  <c r="F27" i="2"/>
  <c r="D44" i="2"/>
  <c r="E48" i="2" s="1"/>
  <c r="H44" i="2"/>
  <c r="I45" i="2" s="1"/>
  <c r="D45" i="2"/>
  <c r="E45" i="2"/>
  <c r="H45" i="2"/>
  <c r="D47" i="2"/>
  <c r="H47" i="2"/>
  <c r="I48" i="2" s="1"/>
  <c r="D48" i="2"/>
  <c r="H48" i="2"/>
  <c r="D50" i="2"/>
  <c r="H50" i="2"/>
  <c r="I51" i="2" s="1"/>
  <c r="D51" i="2"/>
  <c r="E51" i="2"/>
  <c r="H51" i="2"/>
  <c r="D53" i="2"/>
  <c r="H53" i="2"/>
  <c r="D54" i="2"/>
  <c r="E54" i="2"/>
  <c r="H54" i="2"/>
  <c r="I54" i="2"/>
</calcChain>
</file>

<file path=xl/sharedStrings.xml><?xml version="1.0" encoding="utf-8"?>
<sst xmlns="http://schemas.openxmlformats.org/spreadsheetml/2006/main" count="80" uniqueCount="47">
  <si>
    <t>% in pellet</t>
  </si>
  <si>
    <t>% in sup</t>
  </si>
  <si>
    <t>pellet 12000</t>
  </si>
  <si>
    <t>sup 12000</t>
  </si>
  <si>
    <t>Total</t>
  </si>
  <si>
    <t>Cue1 3</t>
  </si>
  <si>
    <t>Cue1 2</t>
  </si>
  <si>
    <t>Cue1 1</t>
  </si>
  <si>
    <t>S2D</t>
  </si>
  <si>
    <t>sucrose</t>
  </si>
  <si>
    <t>pellet</t>
  </si>
  <si>
    <t>% normalized Cue1p signal</t>
  </si>
  <si>
    <t>Cue1p/porin</t>
  </si>
  <si>
    <t>Cue1p signal</t>
  </si>
  <si>
    <t>porin</t>
  </si>
  <si>
    <t>% of 12,000g mito remaining</t>
  </si>
  <si>
    <t>normalized to porin</t>
  </si>
  <si>
    <t>sam35-2</t>
  </si>
  <si>
    <t>pre1-1 pre2-2</t>
  </si>
  <si>
    <t>sen2-1</t>
  </si>
  <si>
    <t>S2E</t>
  </si>
  <si>
    <t>pim1</t>
  </si>
  <si>
    <t>oma1</t>
  </si>
  <si>
    <t>yta12</t>
  </si>
  <si>
    <t>afg3</t>
  </si>
  <si>
    <t>yme1</t>
  </si>
  <si>
    <t>WT</t>
  </si>
  <si>
    <t>sen2</t>
  </si>
  <si>
    <t>sam35</t>
  </si>
  <si>
    <t>S2B</t>
  </si>
  <si>
    <t>pep4</t>
  </si>
  <si>
    <t>S2A</t>
  </si>
  <si>
    <t>uba1-204 160</t>
  </si>
  <si>
    <t>WT 160</t>
  </si>
  <si>
    <t>uba1-204 157</t>
  </si>
  <si>
    <t>WT 157</t>
  </si>
  <si>
    <t>2D</t>
  </si>
  <si>
    <t>cim 160</t>
  </si>
  <si>
    <t>CIM 160</t>
  </si>
  <si>
    <t>cim 157</t>
  </si>
  <si>
    <t>CIM 157</t>
  </si>
  <si>
    <t>2B</t>
  </si>
  <si>
    <t>pre1pre2 160</t>
  </si>
  <si>
    <t>PRE 160</t>
  </si>
  <si>
    <t>pre1pre2 157</t>
  </si>
  <si>
    <t>PRE 157</t>
  </si>
  <si>
    <t>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</si>
</sst>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AF1D5-67C8-BC4C-BDF0-29E550FA49F0}">
  <dimension ref="A1:M53"/>
  <sheetViews>
    <sheetView topLeftCell="A27" zoomScaleNormal="100" workbookViewId="0">
      <selection activeCell="G22" sqref="G22"/>
    </sheetView>
  </sheetViews>
  <sheetFormatPr baseColWidth="10" defaultRowHeight="16" x14ac:dyDescent="0.2"/>
  <cols>
    <col min="1" max="1" width="14.5" customWidth="1"/>
    <col min="2" max="2" width="6.83203125" customWidth="1"/>
  </cols>
  <sheetData>
    <row r="1" spans="1:12" x14ac:dyDescent="0.2">
      <c r="A1" t="s">
        <v>46</v>
      </c>
    </row>
    <row r="2" spans="1:12" x14ac:dyDescent="0.2">
      <c r="A2" t="s">
        <v>45</v>
      </c>
      <c r="B2">
        <v>0</v>
      </c>
      <c r="C2">
        <v>8334.3169999999991</v>
      </c>
      <c r="D2">
        <v>7572.8320000000003</v>
      </c>
      <c r="E2">
        <f>C2/D2</f>
        <v>1.1005548518704757</v>
      </c>
      <c r="F2">
        <f>100*E2/E2</f>
        <v>100</v>
      </c>
      <c r="H2">
        <v>6300.9830000000002</v>
      </c>
      <c r="I2">
        <f>100*H2/H2</f>
        <v>100</v>
      </c>
      <c r="K2">
        <v>10268.882</v>
      </c>
      <c r="L2">
        <f>100*K2/K2</f>
        <v>100</v>
      </c>
    </row>
    <row r="3" spans="1:12" x14ac:dyDescent="0.2">
      <c r="B3">
        <v>30</v>
      </c>
      <c r="C3">
        <v>1573.2550000000001</v>
      </c>
      <c r="D3">
        <v>7035.5389999999998</v>
      </c>
      <c r="E3">
        <f>C3/D3</f>
        <v>0.22361541880444413</v>
      </c>
      <c r="F3">
        <f>100*E3/E2</f>
        <v>20.318425603630107</v>
      </c>
      <c r="H3">
        <v>1952.4770000000001</v>
      </c>
      <c r="I3">
        <f>100*H3/H2</f>
        <v>30.986863478285848</v>
      </c>
      <c r="K3">
        <v>3468.5479999999998</v>
      </c>
      <c r="L3">
        <f>100*K3/K2</f>
        <v>33.777270008555945</v>
      </c>
    </row>
    <row r="4" spans="1:12" x14ac:dyDescent="0.2">
      <c r="B4">
        <v>60</v>
      </c>
      <c r="C4">
        <v>523.577</v>
      </c>
      <c r="D4">
        <v>6879.66</v>
      </c>
      <c r="E4">
        <f>C4/D4</f>
        <v>7.6105069145858947E-2</v>
      </c>
      <c r="F4">
        <f>100*E4/E2</f>
        <v>6.9151545710341162</v>
      </c>
      <c r="H4">
        <v>687.577</v>
      </c>
      <c r="I4">
        <f>100*H4/H2</f>
        <v>10.912217982495747</v>
      </c>
      <c r="K4">
        <v>1116.4059999999999</v>
      </c>
      <c r="L4">
        <f>100*K4/K2</f>
        <v>10.871738520317985</v>
      </c>
    </row>
    <row r="5" spans="1:12" x14ac:dyDescent="0.2">
      <c r="B5">
        <v>120</v>
      </c>
      <c r="C5">
        <v>335.92</v>
      </c>
      <c r="D5">
        <v>7351.61</v>
      </c>
      <c r="E5">
        <f>C5/D5</f>
        <v>4.5693392331747747E-2</v>
      </c>
      <c r="F5">
        <f>100*E5/E2</f>
        <v>4.1518505192256789</v>
      </c>
      <c r="H5">
        <v>302.50599999999997</v>
      </c>
      <c r="I5">
        <f>100*H5/H2</f>
        <v>4.8009334416550553</v>
      </c>
      <c r="K5">
        <v>857.11300000000006</v>
      </c>
      <c r="L5">
        <f>100*K5/K2</f>
        <v>8.3467022018560542</v>
      </c>
    </row>
    <row r="6" spans="1:12" x14ac:dyDescent="0.2">
      <c r="A6" t="s">
        <v>44</v>
      </c>
      <c r="B6">
        <v>0</v>
      </c>
      <c r="C6">
        <v>10502.752</v>
      </c>
      <c r="D6">
        <v>7965.66</v>
      </c>
      <c r="E6">
        <f>C6/D6</f>
        <v>1.3185036770336671</v>
      </c>
      <c r="F6">
        <f>100*E6/E6</f>
        <v>100</v>
      </c>
      <c r="H6">
        <v>9568.1039999999994</v>
      </c>
      <c r="I6">
        <f>100*H6/H6</f>
        <v>100</v>
      </c>
      <c r="K6">
        <v>13089.489</v>
      </c>
      <c r="L6">
        <f>100*K6/K6</f>
        <v>100</v>
      </c>
    </row>
    <row r="7" spans="1:12" x14ac:dyDescent="0.2">
      <c r="B7">
        <v>30</v>
      </c>
      <c r="C7">
        <v>7974.8029999999999</v>
      </c>
      <c r="D7">
        <v>8275.3680000000004</v>
      </c>
      <c r="E7">
        <f>C7/D7</f>
        <v>0.96367956083644857</v>
      </c>
      <c r="F7">
        <f>100*E7/E6</f>
        <v>73.088879282044019</v>
      </c>
      <c r="H7">
        <v>8215.8610000000008</v>
      </c>
      <c r="I7">
        <f>100*H7/H6</f>
        <v>85.867179119290526</v>
      </c>
      <c r="K7">
        <v>10810.225</v>
      </c>
      <c r="L7">
        <f>100*K7/K6</f>
        <v>82.587066615052734</v>
      </c>
    </row>
    <row r="8" spans="1:12" x14ac:dyDescent="0.2">
      <c r="B8">
        <v>60</v>
      </c>
      <c r="C8">
        <v>4933.3680000000004</v>
      </c>
      <c r="D8">
        <v>7995.1959999999999</v>
      </c>
      <c r="E8">
        <f>C8/D8</f>
        <v>0.61704153344083124</v>
      </c>
      <c r="F8">
        <f>100*E8/E6</f>
        <v>46.798620602183995</v>
      </c>
      <c r="H8">
        <v>6331.4970000000003</v>
      </c>
      <c r="I8">
        <f>100*H8/H6</f>
        <v>66.172953387630415</v>
      </c>
      <c r="K8">
        <v>8679.4969999999994</v>
      </c>
      <c r="L8">
        <f>100*K8/K6</f>
        <v>66.308906329345632</v>
      </c>
    </row>
    <row r="9" spans="1:12" x14ac:dyDescent="0.2">
      <c r="B9">
        <v>120</v>
      </c>
      <c r="C9">
        <v>3002.3470000000002</v>
      </c>
      <c r="D9">
        <v>8929.2669999999998</v>
      </c>
      <c r="E9">
        <f>C9/D9</f>
        <v>0.3362366698184745</v>
      </c>
      <c r="F9">
        <f>100*E9/E6</f>
        <v>25.501382792873994</v>
      </c>
      <c r="H9">
        <v>5285.2049999999999</v>
      </c>
      <c r="I9">
        <f>100*H9/H6</f>
        <v>55.237746161621992</v>
      </c>
      <c r="K9">
        <v>7745.0829999999996</v>
      </c>
      <c r="L9">
        <f>100*K9/K6</f>
        <v>59.170247211331166</v>
      </c>
    </row>
    <row r="10" spans="1:12" x14ac:dyDescent="0.2">
      <c r="A10" t="s">
        <v>43</v>
      </c>
      <c r="B10">
        <v>0</v>
      </c>
      <c r="C10">
        <v>3595.2249999999999</v>
      </c>
      <c r="D10">
        <v>9273.6810000000005</v>
      </c>
      <c r="E10">
        <f>C10/D10</f>
        <v>0.3876804690607753</v>
      </c>
      <c r="F10">
        <f>100*E10/E10</f>
        <v>100</v>
      </c>
      <c r="H10">
        <v>3657.761</v>
      </c>
      <c r="I10">
        <f>100*H10/H10</f>
        <v>100</v>
      </c>
      <c r="K10">
        <v>4734.7110000000002</v>
      </c>
      <c r="L10">
        <f>100*K10/K10</f>
        <v>100</v>
      </c>
    </row>
    <row r="11" spans="1:12" x14ac:dyDescent="0.2">
      <c r="B11">
        <v>15</v>
      </c>
      <c r="C11">
        <v>1260.7190000000001</v>
      </c>
      <c r="D11">
        <v>8849.1460000000006</v>
      </c>
      <c r="E11">
        <f>C11/D11</f>
        <v>0.14246787204098565</v>
      </c>
      <c r="F11">
        <f>100*E11/E10</f>
        <v>36.748787573988274</v>
      </c>
      <c r="H11">
        <v>860.23400000000004</v>
      </c>
      <c r="I11">
        <f>100*H11/H10</f>
        <v>23.518048336126938</v>
      </c>
      <c r="K11">
        <v>1200.77</v>
      </c>
      <c r="L11">
        <f>100*K11/K10</f>
        <v>25.36099880225002</v>
      </c>
    </row>
    <row r="12" spans="1:12" x14ac:dyDescent="0.2">
      <c r="B12">
        <v>30</v>
      </c>
      <c r="C12">
        <v>529.28399999999999</v>
      </c>
      <c r="D12">
        <v>8467.7309999999998</v>
      </c>
      <c r="E12">
        <f>C12/D12</f>
        <v>6.2506000722035215E-2</v>
      </c>
      <c r="F12">
        <f>100*E12/E10</f>
        <v>16.123071887904771</v>
      </c>
      <c r="H12">
        <v>434.577</v>
      </c>
      <c r="I12">
        <f>100*H12/H10</f>
        <v>11.880956683610547</v>
      </c>
      <c r="K12">
        <v>341.33499999999998</v>
      </c>
      <c r="L12">
        <f>100*K12/K10</f>
        <v>7.209204532230161</v>
      </c>
    </row>
    <row r="13" spans="1:12" x14ac:dyDescent="0.2">
      <c r="B13">
        <v>60</v>
      </c>
      <c r="C13">
        <v>405.26299999999998</v>
      </c>
      <c r="D13">
        <v>9252.6810000000005</v>
      </c>
      <c r="E13">
        <f>C13/D13</f>
        <v>4.3799521457618604E-2</v>
      </c>
      <c r="F13">
        <f>100*E13/E10</f>
        <v>11.297840606654939</v>
      </c>
      <c r="H13">
        <v>286.33499999999998</v>
      </c>
      <c r="I13">
        <f>100*H13/H10</f>
        <v>7.8281495155096241</v>
      </c>
      <c r="K13">
        <v>169.02099999999999</v>
      </c>
      <c r="L13">
        <f>100*K13/K10</f>
        <v>3.5698271763577538</v>
      </c>
    </row>
    <row r="14" spans="1:12" x14ac:dyDescent="0.2">
      <c r="A14" t="s">
        <v>42</v>
      </c>
      <c r="B14">
        <v>0</v>
      </c>
      <c r="C14">
        <v>6481.7110000000002</v>
      </c>
      <c r="D14">
        <v>10222.388000000001</v>
      </c>
      <c r="E14">
        <f>C14/D14</f>
        <v>0.63407014094945324</v>
      </c>
      <c r="F14">
        <f>100*E14/E14</f>
        <v>100</v>
      </c>
      <c r="H14">
        <v>7742.0540000000001</v>
      </c>
      <c r="I14">
        <f>100*H14/H14</f>
        <v>100</v>
      </c>
      <c r="K14">
        <v>4510.3760000000002</v>
      </c>
      <c r="L14">
        <f>100*K14/K14</f>
        <v>100</v>
      </c>
    </row>
    <row r="15" spans="1:12" x14ac:dyDescent="0.2">
      <c r="B15">
        <v>15</v>
      </c>
      <c r="C15">
        <v>5943.7610000000004</v>
      </c>
      <c r="D15">
        <v>10446.217000000001</v>
      </c>
      <c r="E15">
        <f>C15/D15</f>
        <v>0.56898693565335667</v>
      </c>
      <c r="F15">
        <f>100*E15/E14</f>
        <v>89.735645775932412</v>
      </c>
      <c r="H15">
        <v>7732.2960000000003</v>
      </c>
      <c r="I15">
        <f>100*H15/H14</f>
        <v>99.873961096112211</v>
      </c>
      <c r="K15">
        <v>4715.9620000000004</v>
      </c>
      <c r="L15">
        <f>100*K15/K14</f>
        <v>104.55806788613633</v>
      </c>
    </row>
    <row r="16" spans="1:12" x14ac:dyDescent="0.2">
      <c r="B16">
        <v>30</v>
      </c>
      <c r="C16">
        <v>5108.3469999999998</v>
      </c>
      <c r="D16">
        <v>10977.459000000001</v>
      </c>
      <c r="E16">
        <f>C16/D16</f>
        <v>0.46534876604868208</v>
      </c>
      <c r="F16">
        <f>100*E16/E14</f>
        <v>73.390739603645642</v>
      </c>
      <c r="H16">
        <v>6890.4290000000001</v>
      </c>
      <c r="I16">
        <f>100*H16/H14</f>
        <v>89.000012141480809</v>
      </c>
      <c r="K16">
        <v>4070.614</v>
      </c>
      <c r="L16">
        <f>100*K16/K14</f>
        <v>90.249992461825798</v>
      </c>
    </row>
    <row r="17" spans="1:12" x14ac:dyDescent="0.2">
      <c r="B17">
        <v>60</v>
      </c>
      <c r="C17">
        <v>3766.518</v>
      </c>
      <c r="D17">
        <v>10604.995000000001</v>
      </c>
      <c r="E17">
        <f>C17/D17</f>
        <v>0.3551645238870928</v>
      </c>
      <c r="F17">
        <f>100*E17/E14</f>
        <v>56.013444089209337</v>
      </c>
      <c r="H17">
        <v>4688.518</v>
      </c>
      <c r="I17">
        <f>100*H17/H14</f>
        <v>60.559097107821771</v>
      </c>
      <c r="K17">
        <v>2544.8409999999999</v>
      </c>
      <c r="L17">
        <f>100*K17/K14</f>
        <v>56.421925799534222</v>
      </c>
    </row>
    <row r="19" spans="1:12" x14ac:dyDescent="0.2">
      <c r="A19" t="s">
        <v>41</v>
      </c>
    </row>
    <row r="20" spans="1:12" x14ac:dyDescent="0.2">
      <c r="A20" t="s">
        <v>40</v>
      </c>
      <c r="B20">
        <v>0</v>
      </c>
      <c r="C20">
        <v>4461.0039999999999</v>
      </c>
      <c r="D20">
        <v>5030.2460000000001</v>
      </c>
      <c r="E20">
        <f>C20/D20</f>
        <v>0.88683615075684163</v>
      </c>
      <c r="F20">
        <f>100*E20/E20</f>
        <v>100</v>
      </c>
      <c r="H20">
        <v>6375.518</v>
      </c>
      <c r="I20">
        <f>100*H20/H20</f>
        <v>100</v>
      </c>
      <c r="K20">
        <v>10192.196</v>
      </c>
      <c r="L20">
        <f>100*K20/K20</f>
        <v>100</v>
      </c>
    </row>
    <row r="21" spans="1:12" x14ac:dyDescent="0.2">
      <c r="B21">
        <v>30</v>
      </c>
      <c r="C21">
        <v>1314.8409999999999</v>
      </c>
      <c r="D21">
        <v>5314.2460000000001</v>
      </c>
      <c r="E21">
        <f>C21/D21</f>
        <v>0.2474181661895215</v>
      </c>
      <c r="F21">
        <f>100*E21/E20</f>
        <v>27.89897163961691</v>
      </c>
      <c r="H21">
        <v>1202.184</v>
      </c>
      <c r="I21">
        <f>100*H21/H20</f>
        <v>18.856256072055633</v>
      </c>
      <c r="K21">
        <v>1285.4259999999999</v>
      </c>
      <c r="L21">
        <f>100*K21/K20</f>
        <v>12.611864999456445</v>
      </c>
    </row>
    <row r="22" spans="1:12" x14ac:dyDescent="0.2">
      <c r="B22">
        <v>60</v>
      </c>
      <c r="C22">
        <v>965.35500000000002</v>
      </c>
      <c r="D22">
        <v>5623.2460000000001</v>
      </c>
      <c r="E22">
        <f>C22/D22</f>
        <v>0.17167219787290117</v>
      </c>
      <c r="F22">
        <f>100*E22/E20</f>
        <v>19.357825876447759</v>
      </c>
      <c r="H22">
        <v>494.74900000000002</v>
      </c>
      <c r="I22">
        <f>100*H22/H20</f>
        <v>7.7601380781922353</v>
      </c>
      <c r="K22">
        <v>617.28399999999999</v>
      </c>
      <c r="L22">
        <f>100*K22/K20</f>
        <v>6.056437690170009</v>
      </c>
    </row>
    <row r="23" spans="1:12" x14ac:dyDescent="0.2">
      <c r="B23">
        <v>120</v>
      </c>
      <c r="C23">
        <v>618.74900000000002</v>
      </c>
      <c r="D23">
        <v>6133.61</v>
      </c>
      <c r="E23">
        <f>C23/D23</f>
        <v>0.10087843863564851</v>
      </c>
      <c r="F23">
        <f>100*E23/E20</f>
        <v>11.375093195012074</v>
      </c>
      <c r="H23">
        <v>173.19200000000001</v>
      </c>
      <c r="I23">
        <f>100*H23/H20</f>
        <v>2.7165165246180782</v>
      </c>
      <c r="K23">
        <v>110.364</v>
      </c>
      <c r="L23">
        <f>100*K23/K20</f>
        <v>1.0828284699391573</v>
      </c>
    </row>
    <row r="24" spans="1:12" x14ac:dyDescent="0.2">
      <c r="A24" t="s">
        <v>39</v>
      </c>
      <c r="B24">
        <v>0</v>
      </c>
      <c r="C24">
        <v>8957.1460000000006</v>
      </c>
      <c r="D24">
        <v>7168.1959999999999</v>
      </c>
      <c r="E24">
        <f>C24/D24</f>
        <v>1.2495676736517809</v>
      </c>
      <c r="F24">
        <f>100*E24/E24</f>
        <v>100</v>
      </c>
      <c r="H24">
        <v>16179.681</v>
      </c>
      <c r="I24">
        <f>100*H24/H24</f>
        <v>100</v>
      </c>
      <c r="K24">
        <v>16997.803</v>
      </c>
      <c r="L24">
        <f>100*K24/K24</f>
        <v>100</v>
      </c>
    </row>
    <row r="25" spans="1:12" x14ac:dyDescent="0.2">
      <c r="B25">
        <v>30</v>
      </c>
      <c r="C25">
        <v>7515.7820000000002</v>
      </c>
      <c r="D25">
        <v>7803.9030000000002</v>
      </c>
      <c r="E25">
        <f>C25/D25</f>
        <v>0.96307988451419757</v>
      </c>
      <c r="F25">
        <f>100*E25/E24</f>
        <v>77.073047328413892</v>
      </c>
      <c r="H25">
        <v>13996.731</v>
      </c>
      <c r="I25">
        <f>100*H25/H24</f>
        <v>86.508077631444039</v>
      </c>
      <c r="K25">
        <v>14604.61</v>
      </c>
      <c r="L25">
        <f>100*K25/K24</f>
        <v>85.920574558959174</v>
      </c>
    </row>
    <row r="26" spans="1:12" x14ac:dyDescent="0.2">
      <c r="B26">
        <v>60</v>
      </c>
      <c r="C26">
        <v>6444.2460000000001</v>
      </c>
      <c r="D26">
        <v>7695.7820000000002</v>
      </c>
      <c r="E26">
        <f>C26/D26</f>
        <v>0.83737377176224581</v>
      </c>
      <c r="F26">
        <f>100*E26/E24</f>
        <v>67.013078956746298</v>
      </c>
      <c r="H26">
        <v>11981.731</v>
      </c>
      <c r="I26">
        <f>100*H26/H24</f>
        <v>74.054185617133001</v>
      </c>
      <c r="K26">
        <v>12257.245999999999</v>
      </c>
      <c r="L26">
        <f>100*K26/K24</f>
        <v>72.110766314917285</v>
      </c>
    </row>
    <row r="27" spans="1:12" x14ac:dyDescent="0.2">
      <c r="B27">
        <v>120</v>
      </c>
      <c r="C27">
        <v>6136.2460000000001</v>
      </c>
      <c r="D27">
        <v>8262.3169999999991</v>
      </c>
      <c r="E27">
        <f>C27/D27</f>
        <v>0.74267859729903862</v>
      </c>
      <c r="F27">
        <f>100*E27/E24</f>
        <v>59.434843983168058</v>
      </c>
      <c r="H27">
        <v>11383.51</v>
      </c>
      <c r="I27">
        <f>100*H27/H24</f>
        <v>70.356825947310085</v>
      </c>
      <c r="K27">
        <v>9114.4179999999997</v>
      </c>
      <c r="L27">
        <f>100*K27/K24</f>
        <v>53.621153274926172</v>
      </c>
    </row>
    <row r="28" spans="1:12" x14ac:dyDescent="0.2">
      <c r="A28" t="s">
        <v>38</v>
      </c>
      <c r="B28">
        <v>0</v>
      </c>
      <c r="C28">
        <v>2662.326</v>
      </c>
      <c r="D28">
        <v>6559.1459999999997</v>
      </c>
      <c r="E28">
        <f>C28/D28</f>
        <v>0.40589521867633382</v>
      </c>
      <c r="F28">
        <f>100*E28/E28</f>
        <v>100</v>
      </c>
      <c r="H28">
        <v>8222.8819999999996</v>
      </c>
      <c r="I28">
        <f>100*H28/H28</f>
        <v>100</v>
      </c>
      <c r="K28">
        <v>13215.166999999999</v>
      </c>
      <c r="L28">
        <f>100*K28/K28</f>
        <v>100</v>
      </c>
    </row>
    <row r="29" spans="1:12" x14ac:dyDescent="0.2">
      <c r="B29">
        <v>15</v>
      </c>
      <c r="C29">
        <v>1003.79</v>
      </c>
      <c r="D29">
        <v>6315.7820000000002</v>
      </c>
      <c r="E29">
        <f>C29/D29</f>
        <v>0.15893360473809892</v>
      </c>
      <c r="F29">
        <f>100*E29/E28</f>
        <v>39.156313606353336</v>
      </c>
      <c r="H29">
        <v>2424.2049999999999</v>
      </c>
      <c r="I29">
        <f>100*H30/H29</f>
        <v>12.121458375013663</v>
      </c>
      <c r="K29">
        <v>5512.8819999999996</v>
      </c>
      <c r="L29">
        <f>100*K29/K28</f>
        <v>41.716324886397572</v>
      </c>
    </row>
    <row r="30" spans="1:12" x14ac:dyDescent="0.2">
      <c r="B30">
        <v>30</v>
      </c>
      <c r="C30">
        <v>422.82</v>
      </c>
      <c r="D30">
        <v>6898.317</v>
      </c>
      <c r="E30">
        <f>C30/D30</f>
        <v>6.129321108322508E-2</v>
      </c>
      <c r="F30">
        <f>10*E30/E28</f>
        <v>1.5100747252729056</v>
      </c>
      <c r="H30">
        <v>293.84899999999999</v>
      </c>
      <c r="I30">
        <f>100*H30/H28</f>
        <v>3.5735524357518447</v>
      </c>
      <c r="K30">
        <v>1848.962</v>
      </c>
      <c r="L30">
        <f>100*K30/K28</f>
        <v>13.991211764482433</v>
      </c>
    </row>
    <row r="31" spans="1:12" x14ac:dyDescent="0.2">
      <c r="B31">
        <v>60</v>
      </c>
      <c r="C31">
        <v>40.363999999999997</v>
      </c>
      <c r="D31">
        <v>7358.7309999999998</v>
      </c>
      <c r="E31">
        <f>C31/D31</f>
        <v>5.4851848776643689E-3</v>
      </c>
      <c r="F31">
        <f>100*E31/E28</f>
        <v>1.3513795248813529</v>
      </c>
      <c r="H31">
        <v>221.02099999999999</v>
      </c>
      <c r="I31">
        <f>100*H31/H28</f>
        <v>2.6878775592304498</v>
      </c>
      <c r="K31">
        <v>1217.3050000000001</v>
      </c>
      <c r="L31">
        <f>100*K31/K28</f>
        <v>9.2114235105768998</v>
      </c>
    </row>
    <row r="32" spans="1:12" x14ac:dyDescent="0.2">
      <c r="A32" t="s">
        <v>37</v>
      </c>
      <c r="B32">
        <v>0</v>
      </c>
      <c r="C32">
        <v>7077.7820000000002</v>
      </c>
      <c r="D32">
        <v>9439.3379999999997</v>
      </c>
      <c r="E32">
        <f>C32/D32</f>
        <v>0.74981762492242576</v>
      </c>
      <c r="F32">
        <f>100*E32/E32</f>
        <v>100</v>
      </c>
      <c r="H32">
        <v>11651.296</v>
      </c>
      <c r="I32">
        <f>100*H32/H32</f>
        <v>100</v>
      </c>
      <c r="K32">
        <v>19057.651999999998</v>
      </c>
      <c r="L32">
        <f>100*K32/K32</f>
        <v>100</v>
      </c>
    </row>
    <row r="33" spans="1:13" x14ac:dyDescent="0.2">
      <c r="B33">
        <v>15</v>
      </c>
      <c r="C33">
        <v>6665.0240000000003</v>
      </c>
      <c r="D33">
        <v>10682.995000000001</v>
      </c>
      <c r="E33">
        <f>C33/D33</f>
        <v>0.62389095941727946</v>
      </c>
      <c r="F33">
        <f>100*E33/E32</f>
        <v>83.205694115529184</v>
      </c>
      <c r="H33">
        <v>10288.589</v>
      </c>
      <c r="I33">
        <f>100*H33/H32</f>
        <v>88.304245295973942</v>
      </c>
      <c r="K33">
        <v>17608.681</v>
      </c>
      <c r="L33">
        <f>100*K33/K32</f>
        <v>92.396907027161603</v>
      </c>
    </row>
    <row r="34" spans="1:13" x14ac:dyDescent="0.2">
      <c r="B34">
        <v>30</v>
      </c>
      <c r="C34">
        <v>5203.3680000000004</v>
      </c>
      <c r="D34">
        <v>10398.752</v>
      </c>
      <c r="E34">
        <f>C34/D34</f>
        <v>0.50038389222091273</v>
      </c>
      <c r="F34">
        <f>100*E34/E32</f>
        <v>66.734079806763845</v>
      </c>
      <c r="H34">
        <v>10301.933000000001</v>
      </c>
      <c r="I34">
        <f>100*H34/H32</f>
        <v>88.418773327877005</v>
      </c>
      <c r="K34">
        <v>16248.681</v>
      </c>
      <c r="L34">
        <f>100*K34/K32</f>
        <v>85.2606658994508</v>
      </c>
    </row>
    <row r="35" spans="1:13" x14ac:dyDescent="0.2">
      <c r="B35">
        <v>60</v>
      </c>
      <c r="C35">
        <v>4096.5389999999998</v>
      </c>
      <c r="D35">
        <v>8999.9240000000009</v>
      </c>
      <c r="E35">
        <f>C35/D35</f>
        <v>0.45517484369868005</v>
      </c>
      <c r="F35">
        <f>100*E35/E32</f>
        <v>60.704740535509728</v>
      </c>
      <c r="H35">
        <v>9971.64</v>
      </c>
      <c r="I35">
        <f>100*H35/H32</f>
        <v>85.583955638926341</v>
      </c>
      <c r="K35">
        <v>14612.974</v>
      </c>
      <c r="L35">
        <f>100*K35/K32</f>
        <v>76.677725041888692</v>
      </c>
    </row>
    <row r="37" spans="1:13" x14ac:dyDescent="0.2">
      <c r="A37" t="s">
        <v>36</v>
      </c>
    </row>
    <row r="38" spans="1:13" x14ac:dyDescent="0.2">
      <c r="A38" t="s">
        <v>35</v>
      </c>
      <c r="B38">
        <v>0</v>
      </c>
      <c r="C38">
        <v>28277.664000000001</v>
      </c>
      <c r="D38">
        <f>100*C38/C38</f>
        <v>100</v>
      </c>
      <c r="F38">
        <v>28472.621999999999</v>
      </c>
      <c r="G38">
        <f>100*F38/F38</f>
        <v>99.999999999999986</v>
      </c>
      <c r="I38">
        <v>6056.4679999999998</v>
      </c>
      <c r="J38">
        <f>100*I38/I38</f>
        <v>99.999999999999986</v>
      </c>
    </row>
    <row r="39" spans="1:13" x14ac:dyDescent="0.2">
      <c r="B39">
        <v>30</v>
      </c>
      <c r="C39">
        <v>9663.7520000000004</v>
      </c>
      <c r="D39">
        <f>100*C39/C38</f>
        <v>34.174506069525407</v>
      </c>
      <c r="F39">
        <v>11891.53</v>
      </c>
      <c r="G39">
        <f>100*F39/F38</f>
        <v>41.764787240177597</v>
      </c>
      <c r="I39">
        <v>1373.8409999999999</v>
      </c>
      <c r="J39">
        <f>100*I39/I38</f>
        <v>22.683864589064118</v>
      </c>
    </row>
    <row r="40" spans="1:13" x14ac:dyDescent="0.2">
      <c r="B40">
        <v>60</v>
      </c>
      <c r="C40">
        <v>2938.2249999999999</v>
      </c>
      <c r="D40">
        <f>100*C40/C38</f>
        <v>10.390621375230994</v>
      </c>
      <c r="F40">
        <v>5448.4889999999996</v>
      </c>
      <c r="G40">
        <f>100*F40/F38</f>
        <v>19.135887801270986</v>
      </c>
      <c r="I40">
        <v>729.23400000000004</v>
      </c>
      <c r="J40">
        <f>100*I40/I38</f>
        <v>12.040582068624817</v>
      </c>
    </row>
    <row r="41" spans="1:13" x14ac:dyDescent="0.2">
      <c r="B41">
        <v>120</v>
      </c>
      <c r="C41">
        <v>1384.7190000000001</v>
      </c>
      <c r="D41">
        <f>100*C41/C38</f>
        <v>4.8968648895467455</v>
      </c>
      <c r="F41">
        <v>3720.3679999999999</v>
      </c>
      <c r="G41">
        <f>100*F41/F38</f>
        <v>13.066474875408383</v>
      </c>
      <c r="I41">
        <v>457.577</v>
      </c>
      <c r="J41">
        <f>100*I41/I38</f>
        <v>7.5551790251347812</v>
      </c>
    </row>
    <row r="42" spans="1:13" x14ac:dyDescent="0.2">
      <c r="A42" t="s">
        <v>34</v>
      </c>
      <c r="B42">
        <v>0</v>
      </c>
      <c r="C42">
        <v>16921.651999999998</v>
      </c>
      <c r="D42">
        <f>100*C42/C42</f>
        <v>100</v>
      </c>
      <c r="F42">
        <v>25707.986000000001</v>
      </c>
      <c r="G42">
        <f>100*F42/F42</f>
        <v>100</v>
      </c>
      <c r="I42">
        <v>5991.0540000000001</v>
      </c>
      <c r="J42">
        <f>100*I42/I42</f>
        <v>100</v>
      </c>
    </row>
    <row r="43" spans="1:13" x14ac:dyDescent="0.2">
      <c r="B43">
        <v>30</v>
      </c>
      <c r="C43">
        <v>9756.9240000000009</v>
      </c>
      <c r="D43">
        <f>100*C43/C42</f>
        <v>57.659405831061896</v>
      </c>
      <c r="F43">
        <v>17601.794000000002</v>
      </c>
      <c r="G43">
        <f>100*F43/F42</f>
        <v>68.468195058142641</v>
      </c>
      <c r="I43">
        <v>3880.2759999999998</v>
      </c>
      <c r="J43">
        <f>100*I43/I42</f>
        <v>64.767835509411199</v>
      </c>
    </row>
    <row r="44" spans="1:13" x14ac:dyDescent="0.2">
      <c r="B44">
        <v>60</v>
      </c>
      <c r="C44">
        <v>6171.1459999999997</v>
      </c>
      <c r="D44">
        <f>100*C44/C42</f>
        <v>36.468933411465976</v>
      </c>
      <c r="F44">
        <v>13880.772999999999</v>
      </c>
      <c r="G44">
        <f>100*F44/F42</f>
        <v>53.994011821851771</v>
      </c>
      <c r="I44">
        <v>3118.4470000000001</v>
      </c>
      <c r="J44">
        <f>100*I44/I42</f>
        <v>52.051725789819287</v>
      </c>
    </row>
    <row r="45" spans="1:13" x14ac:dyDescent="0.2">
      <c r="B45">
        <v>120</v>
      </c>
      <c r="C45">
        <v>5319.61</v>
      </c>
      <c r="D45">
        <f>100*C45/C42</f>
        <v>31.436706061559477</v>
      </c>
      <c r="F45">
        <v>8592.6309999999994</v>
      </c>
      <c r="G45">
        <f>100*F45/F42</f>
        <v>33.423975724897311</v>
      </c>
      <c r="I45">
        <v>2905.2049999999999</v>
      </c>
      <c r="J45">
        <f>100*I45/I42</f>
        <v>48.492385480084138</v>
      </c>
    </row>
    <row r="46" spans="1:13" x14ac:dyDescent="0.2">
      <c r="A46" t="s">
        <v>33</v>
      </c>
      <c r="B46">
        <v>0</v>
      </c>
      <c r="C46">
        <v>12346.388000000001</v>
      </c>
      <c r="D46">
        <f>100*C46/C46</f>
        <v>100</v>
      </c>
      <c r="F46">
        <v>10692.621999999999</v>
      </c>
      <c r="G46">
        <f>100*F46/F46</f>
        <v>100</v>
      </c>
      <c r="I46">
        <v>7863.8029999999999</v>
      </c>
      <c r="J46">
        <f>100*I46/I46</f>
        <v>100.00000000000001</v>
      </c>
      <c r="L46">
        <v>10676.023999999999</v>
      </c>
      <c r="M46">
        <f>100*L46/L46</f>
        <v>100</v>
      </c>
    </row>
    <row r="47" spans="1:13" x14ac:dyDescent="0.2">
      <c r="B47">
        <v>15</v>
      </c>
      <c r="C47">
        <v>5629.0749999999998</v>
      </c>
      <c r="D47">
        <f>100*C47/C46</f>
        <v>45.592889191559507</v>
      </c>
      <c r="F47">
        <v>5062.5810000000001</v>
      </c>
      <c r="G47">
        <f>100*F47/F46</f>
        <v>47.346488073739074</v>
      </c>
      <c r="I47">
        <v>3711.489</v>
      </c>
      <c r="J47">
        <f>100*I47/I46</f>
        <v>47.197125868997482</v>
      </c>
      <c r="L47">
        <v>5598.9740000000002</v>
      </c>
      <c r="M47">
        <f>100*L47/L46</f>
        <v>52.444374422537834</v>
      </c>
    </row>
    <row r="48" spans="1:13" x14ac:dyDescent="0.2">
      <c r="B48">
        <v>30</v>
      </c>
      <c r="C48">
        <v>1419.6690000000001</v>
      </c>
      <c r="D48">
        <f>100*C48/C46</f>
        <v>11.498658555036503</v>
      </c>
      <c r="F48">
        <v>2010.518</v>
      </c>
      <c r="G48">
        <f>100*F48/F46</f>
        <v>18.802853032679916</v>
      </c>
      <c r="I48">
        <v>1742.8109999999999</v>
      </c>
      <c r="J48">
        <f>100*I48/I46</f>
        <v>22.162444812007628</v>
      </c>
      <c r="L48">
        <v>2735.3470000000002</v>
      </c>
      <c r="M48">
        <f>100*L48/L46</f>
        <v>25.62140175031454</v>
      </c>
    </row>
    <row r="49" spans="1:13" x14ac:dyDescent="0.2">
      <c r="B49">
        <v>60</v>
      </c>
      <c r="C49">
        <v>347.435</v>
      </c>
      <c r="D49">
        <f>100*C49/C46</f>
        <v>2.8140618940535482</v>
      </c>
      <c r="F49">
        <v>766.82</v>
      </c>
      <c r="G49">
        <f>100*F49/F46</f>
        <v>7.1714870309639682</v>
      </c>
      <c r="I49">
        <v>908.47699999999998</v>
      </c>
      <c r="J49">
        <f>100*I49/I46</f>
        <v>11.55264189603936</v>
      </c>
      <c r="L49">
        <v>1439.962</v>
      </c>
      <c r="M49">
        <f>100*L49/L46</f>
        <v>13.487811567302586</v>
      </c>
    </row>
    <row r="50" spans="1:13" x14ac:dyDescent="0.2">
      <c r="A50" t="s">
        <v>32</v>
      </c>
      <c r="B50">
        <v>0</v>
      </c>
      <c r="C50">
        <v>13665.094999999999</v>
      </c>
      <c r="D50">
        <f>100*C50/C50</f>
        <v>100</v>
      </c>
      <c r="F50">
        <v>13416.116</v>
      </c>
      <c r="G50">
        <f>100*F50/F50</f>
        <v>100</v>
      </c>
      <c r="I50">
        <v>8900.4590000000007</v>
      </c>
      <c r="J50">
        <f>100*I50/I50</f>
        <v>100</v>
      </c>
      <c r="L50">
        <v>10122.439</v>
      </c>
      <c r="M50">
        <f>100*L50/L50</f>
        <v>100</v>
      </c>
    </row>
    <row r="51" spans="1:13" x14ac:dyDescent="0.2">
      <c r="B51">
        <v>15</v>
      </c>
      <c r="C51">
        <v>8574.61</v>
      </c>
      <c r="D51">
        <f>100*C51/C50</f>
        <v>62.748264830943363</v>
      </c>
      <c r="F51">
        <v>8023.1959999999999</v>
      </c>
      <c r="G51">
        <f>100*F51/F50</f>
        <v>59.802673143255468</v>
      </c>
      <c r="I51">
        <v>5964.2669999999998</v>
      </c>
      <c r="J51">
        <f>100*I51/I50</f>
        <v>67.010780005840132</v>
      </c>
      <c r="L51">
        <v>7567.4179999999997</v>
      </c>
      <c r="M51">
        <f>100*L51/L50</f>
        <v>74.758840236034018</v>
      </c>
    </row>
    <row r="52" spans="1:13" x14ac:dyDescent="0.2">
      <c r="B52">
        <v>30</v>
      </c>
      <c r="C52">
        <v>5756.4889999999996</v>
      </c>
      <c r="D52">
        <f>100*C52/C50</f>
        <v>42.125495651512111</v>
      </c>
      <c r="F52">
        <v>6072.317</v>
      </c>
      <c r="G52">
        <f>100*F52/F50</f>
        <v>45.261363273841695</v>
      </c>
      <c r="I52">
        <v>5239.8029999999999</v>
      </c>
      <c r="J52">
        <f>100*I52/I50</f>
        <v>58.871154847182595</v>
      </c>
      <c r="L52">
        <v>5564.56</v>
      </c>
      <c r="M52">
        <f>100*L52/L50</f>
        <v>54.972521938635538</v>
      </c>
    </row>
    <row r="53" spans="1:13" x14ac:dyDescent="0.2">
      <c r="B53">
        <v>60</v>
      </c>
      <c r="C53">
        <v>3685.933</v>
      </c>
      <c r="D53">
        <f>100*C53/C50</f>
        <v>26.973343397905392</v>
      </c>
      <c r="F53">
        <v>3607.5479999999998</v>
      </c>
      <c r="G53">
        <f>100*F53/F50</f>
        <v>26.889660166921633</v>
      </c>
      <c r="I53">
        <v>4895.2669999999998</v>
      </c>
      <c r="J53">
        <f>100*I53/I50</f>
        <v>55.000163474715173</v>
      </c>
      <c r="L53">
        <v>4858.9949999999999</v>
      </c>
      <c r="M53">
        <f>100*L53/L50</f>
        <v>48.00221567153924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D064E-71B7-8E45-A161-2F81575370FB}">
  <dimension ref="A1:R62"/>
  <sheetViews>
    <sheetView tabSelected="1" topLeftCell="A28" zoomScale="90" zoomScaleNormal="90" workbookViewId="0">
      <selection activeCell="E46" sqref="E46"/>
    </sheetView>
  </sheetViews>
  <sheetFormatPr baseColWidth="10" defaultRowHeight="16" x14ac:dyDescent="0.2"/>
  <cols>
    <col min="1" max="1" width="14.1640625" customWidth="1"/>
    <col min="4" max="4" width="19" customWidth="1"/>
    <col min="5" max="5" width="15.6640625" customWidth="1"/>
    <col min="7" max="7" width="16.5" customWidth="1"/>
    <col min="8" max="8" width="15.83203125" customWidth="1"/>
    <col min="9" max="9" width="11.6640625" bestFit="1" customWidth="1"/>
  </cols>
  <sheetData>
    <row r="1" spans="1:18" x14ac:dyDescent="0.2">
      <c r="A1" t="s">
        <v>31</v>
      </c>
      <c r="B1" t="s">
        <v>28</v>
      </c>
      <c r="E1" t="s">
        <v>27</v>
      </c>
    </row>
    <row r="2" spans="1:18" x14ac:dyDescent="0.2">
      <c r="A2" t="s">
        <v>26</v>
      </c>
      <c r="B2">
        <v>14293.772999999999</v>
      </c>
      <c r="C2">
        <f>100*B2/B2</f>
        <v>99.999999999999986</v>
      </c>
      <c r="D2" t="s">
        <v>26</v>
      </c>
      <c r="E2">
        <v>6331.7309999999998</v>
      </c>
      <c r="F2">
        <f>100*E2/E2</f>
        <v>100</v>
      </c>
      <c r="Q2">
        <v>8110.125</v>
      </c>
      <c r="R2">
        <f>100*Q2/Q2</f>
        <v>100</v>
      </c>
    </row>
    <row r="3" spans="1:18" x14ac:dyDescent="0.2">
      <c r="B3">
        <v>1548.2550000000001</v>
      </c>
      <c r="C3">
        <f>100*B3/B2</f>
        <v>10.831674743960185</v>
      </c>
      <c r="E3">
        <v>2277.8609999999999</v>
      </c>
      <c r="F3">
        <f>100*E3/E2</f>
        <v>35.975328073792141</v>
      </c>
      <c r="Q3">
        <v>2483.3049999999998</v>
      </c>
      <c r="R3">
        <f>100*Q3/Q2</f>
        <v>30.619811655184101</v>
      </c>
    </row>
    <row r="4" spans="1:18" x14ac:dyDescent="0.2">
      <c r="B4">
        <v>763.23400000000004</v>
      </c>
      <c r="C4">
        <f>100*B4/B2</f>
        <v>5.3396258636540548</v>
      </c>
      <c r="E4">
        <v>1472.4259999999999</v>
      </c>
      <c r="F4">
        <f>100*E4/E2</f>
        <v>23.254715021847897</v>
      </c>
      <c r="Q4">
        <v>1523.3050000000001</v>
      </c>
      <c r="R4">
        <f>100*Q4/Q2</f>
        <v>18.782756122747799</v>
      </c>
    </row>
    <row r="5" spans="1:18" x14ac:dyDescent="0.2">
      <c r="A5" t="s">
        <v>30</v>
      </c>
      <c r="B5">
        <v>13558.279</v>
      </c>
      <c r="C5">
        <f>100*B5/B5</f>
        <v>100</v>
      </c>
      <c r="D5" t="s">
        <v>30</v>
      </c>
      <c r="E5">
        <v>8919.61</v>
      </c>
      <c r="F5">
        <f>100*E5/E5</f>
        <v>100</v>
      </c>
      <c r="Q5">
        <v>827.06200000000001</v>
      </c>
      <c r="R5">
        <f>100*Q5/Q2</f>
        <v>10.197894607049829</v>
      </c>
    </row>
    <row r="6" spans="1:18" x14ac:dyDescent="0.2">
      <c r="B6">
        <v>1848.548</v>
      </c>
      <c r="C6">
        <f>100*B6/B5</f>
        <v>13.634090285352586</v>
      </c>
      <c r="E6">
        <v>2177.3969999999999</v>
      </c>
      <c r="F6">
        <f>100*E6/E5</f>
        <v>24.411347581340436</v>
      </c>
      <c r="Q6">
        <v>4787.8609999999999</v>
      </c>
      <c r="R6">
        <f>100*Q6/Q6</f>
        <v>100</v>
      </c>
    </row>
    <row r="7" spans="1:18" x14ac:dyDescent="0.2">
      <c r="B7">
        <v>1471.912</v>
      </c>
      <c r="C7">
        <f>100*B7/B5</f>
        <v>10.856186098545399</v>
      </c>
      <c r="E7">
        <v>1450.2550000000001</v>
      </c>
      <c r="F7">
        <f>100*E7/E5</f>
        <v>16.259175008772804</v>
      </c>
      <c r="Q7">
        <v>3898.8609999999999</v>
      </c>
      <c r="R7">
        <f>100*Q7/Q6</f>
        <v>81.432209498145411</v>
      </c>
    </row>
    <row r="8" spans="1:18" x14ac:dyDescent="0.2">
      <c r="Q8">
        <v>3656.9830000000002</v>
      </c>
      <c r="R8">
        <f>100*Q8/Q6</f>
        <v>76.380308450892798</v>
      </c>
    </row>
    <row r="9" spans="1:18" x14ac:dyDescent="0.2">
      <c r="A9" t="s">
        <v>29</v>
      </c>
      <c r="B9" t="s">
        <v>28</v>
      </c>
      <c r="E9" t="s">
        <v>27</v>
      </c>
      <c r="Q9">
        <v>3514.9830000000002</v>
      </c>
      <c r="R9">
        <f>100*Q9/Q6</f>
        <v>73.414474647446966</v>
      </c>
    </row>
    <row r="10" spans="1:18" x14ac:dyDescent="0.2">
      <c r="A10" t="s">
        <v>26</v>
      </c>
      <c r="B10">
        <v>6475.61</v>
      </c>
      <c r="C10">
        <f>100*B10/B10</f>
        <v>100</v>
      </c>
      <c r="D10" t="s">
        <v>26</v>
      </c>
      <c r="E10">
        <v>15084.744000000001</v>
      </c>
      <c r="F10">
        <f>100*E10/E10</f>
        <v>100</v>
      </c>
    </row>
    <row r="11" spans="1:18" x14ac:dyDescent="0.2">
      <c r="B11">
        <v>1141.962</v>
      </c>
      <c r="C11">
        <f>100*B11/B10</f>
        <v>17.634817414884466</v>
      </c>
      <c r="E11">
        <v>2231.569</v>
      </c>
      <c r="F11">
        <f>100*E11/E10</f>
        <v>14.793549032055166</v>
      </c>
    </row>
    <row r="12" spans="1:18" x14ac:dyDescent="0.2">
      <c r="B12">
        <v>702.06200000000001</v>
      </c>
      <c r="C12">
        <f>100*B12/B10</f>
        <v>10.841634996548589</v>
      </c>
      <c r="E12">
        <v>250.33500000000001</v>
      </c>
      <c r="F12">
        <f>100*E12/E10</f>
        <v>1.6595243512253173</v>
      </c>
    </row>
    <row r="13" spans="1:18" x14ac:dyDescent="0.2">
      <c r="A13" t="s">
        <v>25</v>
      </c>
      <c r="B13">
        <v>8069.4390000000003</v>
      </c>
      <c r="C13">
        <f>100*B13/B13</f>
        <v>100</v>
      </c>
      <c r="D13" t="s">
        <v>25</v>
      </c>
      <c r="E13">
        <v>10764.723</v>
      </c>
      <c r="F13">
        <f>100*E13/E13</f>
        <v>100</v>
      </c>
    </row>
    <row r="14" spans="1:18" x14ac:dyDescent="0.2">
      <c r="B14">
        <v>495.577</v>
      </c>
      <c r="C14">
        <f>100*B14/B13</f>
        <v>6.1414058647695331</v>
      </c>
      <c r="E14">
        <v>448.82</v>
      </c>
      <c r="F14">
        <f>100*E14/E13</f>
        <v>4.1693594902534885</v>
      </c>
    </row>
    <row r="15" spans="1:18" x14ac:dyDescent="0.2">
      <c r="B15">
        <v>438.92</v>
      </c>
      <c r="C15">
        <f>100*B15/B13</f>
        <v>5.4392876629961515</v>
      </c>
      <c r="E15">
        <v>167.84899999999999</v>
      </c>
      <c r="F15">
        <f>100*E15/E13</f>
        <v>1.5592505260005296</v>
      </c>
    </row>
    <row r="16" spans="1:18" x14ac:dyDescent="0.2">
      <c r="A16" t="s">
        <v>24</v>
      </c>
      <c r="B16">
        <v>8191.1459999999997</v>
      </c>
      <c r="C16">
        <f>100*B16/B16</f>
        <v>100</v>
      </c>
      <c r="D16" t="s">
        <v>24</v>
      </c>
      <c r="E16">
        <v>13134.692999999999</v>
      </c>
      <c r="F16">
        <f>100*E16/E16</f>
        <v>99.999999999999986</v>
      </c>
    </row>
    <row r="17" spans="1:8" x14ac:dyDescent="0.2">
      <c r="B17">
        <v>967.30499999999995</v>
      </c>
      <c r="C17">
        <f>100*B17/B16</f>
        <v>11.809153444463083</v>
      </c>
      <c r="E17">
        <v>1623.0619999999999</v>
      </c>
      <c r="F17">
        <f>100*E17/E16</f>
        <v>12.357060800735882</v>
      </c>
    </row>
    <row r="18" spans="1:8" x14ac:dyDescent="0.2">
      <c r="B18">
        <v>452.16300000000001</v>
      </c>
      <c r="C18">
        <f>100*B18/B16</f>
        <v>5.5201433352549207</v>
      </c>
      <c r="E18">
        <v>750.678</v>
      </c>
      <c r="F18">
        <f>100*E18/E16</f>
        <v>5.7152306490909233</v>
      </c>
    </row>
    <row r="19" spans="1:8" x14ac:dyDescent="0.2">
      <c r="A19" t="s">
        <v>23</v>
      </c>
      <c r="B19">
        <v>7179.9530000000004</v>
      </c>
      <c r="C19">
        <f>100*B19/B19</f>
        <v>100</v>
      </c>
      <c r="D19" t="s">
        <v>23</v>
      </c>
      <c r="E19">
        <v>20727.785</v>
      </c>
      <c r="F19">
        <f>100*E19/E19</f>
        <v>100</v>
      </c>
    </row>
    <row r="20" spans="1:8" x14ac:dyDescent="0.2">
      <c r="B20">
        <v>899.89099999999996</v>
      </c>
      <c r="C20">
        <f>100*B20/B19</f>
        <v>12.533382878690151</v>
      </c>
      <c r="E20">
        <v>2735.933</v>
      </c>
      <c r="F20">
        <f>100*E20/E19</f>
        <v>13.199350533595364</v>
      </c>
    </row>
    <row r="21" spans="1:8" x14ac:dyDescent="0.2">
      <c r="B21">
        <v>340.45600000000002</v>
      </c>
      <c r="C21">
        <f>100*B21/B19</f>
        <v>4.7417580588619446</v>
      </c>
      <c r="E21">
        <v>571.82000000000005</v>
      </c>
      <c r="F21">
        <f>100*E21/E19</f>
        <v>2.7587125204164367</v>
      </c>
    </row>
    <row r="22" spans="1:8" x14ac:dyDescent="0.2">
      <c r="A22" t="s">
        <v>22</v>
      </c>
      <c r="B22">
        <v>6569.0039999999999</v>
      </c>
      <c r="C22">
        <f>100*B22/B22</f>
        <v>100</v>
      </c>
      <c r="D22" t="s">
        <v>22</v>
      </c>
      <c r="E22">
        <v>15235.643</v>
      </c>
      <c r="F22">
        <f>100*E22/E22</f>
        <v>100</v>
      </c>
    </row>
    <row r="23" spans="1:8" x14ac:dyDescent="0.2">
      <c r="B23">
        <v>1037.355</v>
      </c>
      <c r="C23">
        <f>100*B23/B22</f>
        <v>15.791663393719961</v>
      </c>
      <c r="E23">
        <v>366.16300000000001</v>
      </c>
      <c r="F23">
        <f>100*E23/E22</f>
        <v>2.403331451124183</v>
      </c>
    </row>
    <row r="24" spans="1:8" x14ac:dyDescent="0.2">
      <c r="B24">
        <v>890.11300000000006</v>
      </c>
      <c r="C24">
        <f>100*B24/B22</f>
        <v>13.550197259736789</v>
      </c>
      <c r="E24">
        <v>144.84899999999999</v>
      </c>
      <c r="F24">
        <f>100*E24/E22</f>
        <v>0.95072456082096435</v>
      </c>
    </row>
    <row r="25" spans="1:8" x14ac:dyDescent="0.2">
      <c r="A25" t="s">
        <v>21</v>
      </c>
      <c r="B25">
        <v>6445.2759999999998</v>
      </c>
      <c r="C25">
        <f>100*B25/B25</f>
        <v>100</v>
      </c>
      <c r="D25" t="s">
        <v>21</v>
      </c>
      <c r="E25">
        <v>15300.421</v>
      </c>
      <c r="F25">
        <f>100*E25/E25</f>
        <v>100</v>
      </c>
    </row>
    <row r="26" spans="1:8" x14ac:dyDescent="0.2">
      <c r="B26">
        <v>723.577</v>
      </c>
      <c r="C26">
        <f>100*B26/B25</f>
        <v>11.226470363720653</v>
      </c>
      <c r="E26">
        <v>994.548</v>
      </c>
      <c r="F26">
        <f>100*E26/E25</f>
        <v>6.5001348655700388</v>
      </c>
    </row>
    <row r="27" spans="1:8" x14ac:dyDescent="0.2">
      <c r="B27">
        <v>620.69799999999998</v>
      </c>
      <c r="C27">
        <f>100*B27/B25</f>
        <v>9.6302780517079487</v>
      </c>
      <c r="E27">
        <v>145.364</v>
      </c>
      <c r="F27">
        <f>100*E27/E25</f>
        <v>0.95006536094660399</v>
      </c>
    </row>
    <row r="29" spans="1:8" x14ac:dyDescent="0.2">
      <c r="A29" t="s">
        <v>20</v>
      </c>
    </row>
    <row r="30" spans="1:8" x14ac:dyDescent="0.2">
      <c r="A30" t="s">
        <v>18</v>
      </c>
      <c r="B30" s="2" t="s">
        <v>19</v>
      </c>
      <c r="C30" s="2" t="s">
        <v>14</v>
      </c>
      <c r="D30" s="2" t="s">
        <v>16</v>
      </c>
      <c r="E30" s="2" t="s">
        <v>15</v>
      </c>
      <c r="F30" s="2" t="s">
        <v>13</v>
      </c>
      <c r="G30" s="2" t="s">
        <v>12</v>
      </c>
      <c r="H30" s="2" t="s">
        <v>11</v>
      </c>
    </row>
    <row r="31" spans="1:8" x14ac:dyDescent="0.2">
      <c r="A31" t="s">
        <v>10</v>
      </c>
      <c r="B31">
        <v>5211.1040000000003</v>
      </c>
      <c r="C31">
        <v>17409.38</v>
      </c>
      <c r="D31">
        <v>0.29932737399999998</v>
      </c>
      <c r="F31">
        <v>8288.9330000000009</v>
      </c>
      <c r="G31">
        <v>0.47611879000000001</v>
      </c>
    </row>
    <row r="32" spans="1:8" x14ac:dyDescent="0.2">
      <c r="A32" t="s">
        <v>9</v>
      </c>
      <c r="B32">
        <v>4068.8409999999999</v>
      </c>
      <c r="C32">
        <v>13271.016</v>
      </c>
      <c r="D32">
        <v>0.30659604400000001</v>
      </c>
      <c r="E32">
        <v>102.4283344</v>
      </c>
      <c r="F32">
        <v>286.26299999999998</v>
      </c>
      <c r="G32">
        <v>2.1570539999999999E-2</v>
      </c>
      <c r="H32">
        <v>4.5304956900000004</v>
      </c>
    </row>
    <row r="34" spans="1:9" x14ac:dyDescent="0.2">
      <c r="A34" t="s">
        <v>10</v>
      </c>
      <c r="B34">
        <v>8271.2880000000005</v>
      </c>
      <c r="C34">
        <v>11610.852999999999</v>
      </c>
      <c r="D34">
        <v>0.71237556800000001</v>
      </c>
      <c r="F34">
        <v>3363.0120000000002</v>
      </c>
      <c r="G34">
        <v>0.28964383999999999</v>
      </c>
    </row>
    <row r="35" spans="1:9" x14ac:dyDescent="0.2">
      <c r="A35" t="s">
        <v>9</v>
      </c>
      <c r="B35">
        <v>4442.4769999999999</v>
      </c>
      <c r="C35">
        <v>12055.630999999999</v>
      </c>
      <c r="D35">
        <v>0.36849809</v>
      </c>
      <c r="E35">
        <v>51.728064070000002</v>
      </c>
      <c r="F35">
        <v>439.33499999999998</v>
      </c>
      <c r="G35">
        <v>3.6442309999999999E-2</v>
      </c>
      <c r="H35">
        <v>0.125817649</v>
      </c>
    </row>
    <row r="37" spans="1:9" x14ac:dyDescent="0.2">
      <c r="A37" t="s">
        <v>10</v>
      </c>
      <c r="B37">
        <v>13728.016</v>
      </c>
      <c r="C37">
        <v>13088.56</v>
      </c>
      <c r="D37">
        <v>1.0488561000000001</v>
      </c>
      <c r="F37">
        <v>4231.2550000000001</v>
      </c>
      <c r="G37">
        <v>0.32327887999999999</v>
      </c>
    </row>
    <row r="38" spans="1:9" x14ac:dyDescent="0.2">
      <c r="A38" t="s">
        <v>9</v>
      </c>
      <c r="B38">
        <v>9143.2170000000006</v>
      </c>
      <c r="C38">
        <v>19880.773000000001</v>
      </c>
      <c r="D38">
        <v>0.45990249</v>
      </c>
      <c r="E38">
        <v>43.84800637</v>
      </c>
      <c r="F38">
        <v>2485.6480000000001</v>
      </c>
      <c r="G38">
        <v>0.12502773</v>
      </c>
      <c r="H38">
        <v>0.38674884900000001</v>
      </c>
    </row>
    <row r="40" spans="1:9" x14ac:dyDescent="0.2">
      <c r="A40" t="s">
        <v>10</v>
      </c>
      <c r="B40">
        <v>8633.8739999999998</v>
      </c>
      <c r="C40">
        <v>4667.7190000000001</v>
      </c>
      <c r="D40">
        <v>1.8496987499999999</v>
      </c>
      <c r="F40">
        <v>15623.401</v>
      </c>
      <c r="G40">
        <v>3.7755916799999998</v>
      </c>
    </row>
    <row r="41" spans="1:9" x14ac:dyDescent="0.2">
      <c r="A41" t="s">
        <v>9</v>
      </c>
      <c r="B41">
        <v>8776.1869999999999</v>
      </c>
      <c r="C41">
        <v>5389.134</v>
      </c>
      <c r="D41">
        <v>1.628496712</v>
      </c>
      <c r="E41">
        <v>88.041185729999995</v>
      </c>
      <c r="F41">
        <v>4325.8029999999999</v>
      </c>
      <c r="G41">
        <v>0.80268982</v>
      </c>
      <c r="H41">
        <v>16.804285499999999</v>
      </c>
    </row>
    <row r="43" spans="1:9" x14ac:dyDescent="0.2">
      <c r="A43" t="s">
        <v>18</v>
      </c>
      <c r="B43" s="2" t="s">
        <v>17</v>
      </c>
      <c r="C43" s="2" t="s">
        <v>14</v>
      </c>
      <c r="D43" s="2" t="s">
        <v>16</v>
      </c>
      <c r="E43" s="2" t="s">
        <v>15</v>
      </c>
      <c r="F43" s="2" t="s">
        <v>14</v>
      </c>
      <c r="G43" s="2" t="s">
        <v>13</v>
      </c>
      <c r="H43" s="2" t="s">
        <v>12</v>
      </c>
      <c r="I43" s="2" t="s">
        <v>11</v>
      </c>
    </row>
    <row r="44" spans="1:9" x14ac:dyDescent="0.2">
      <c r="A44" t="s">
        <v>10</v>
      </c>
      <c r="B44" s="1">
        <v>17797.238000000001</v>
      </c>
      <c r="C44" s="1">
        <v>5145.2550000000001</v>
      </c>
      <c r="D44" s="1">
        <f>B44/C44</f>
        <v>3.4589613148425102</v>
      </c>
      <c r="F44" s="1">
        <v>5145.2550000000001</v>
      </c>
      <c r="G44" s="1">
        <v>15401.166999999999</v>
      </c>
      <c r="H44">
        <f>G44/F44</f>
        <v>2.9932757462944011</v>
      </c>
    </row>
    <row r="45" spans="1:9" x14ac:dyDescent="0.2">
      <c r="A45" t="s">
        <v>9</v>
      </c>
      <c r="B45" s="1">
        <v>2824.69</v>
      </c>
      <c r="C45" s="1">
        <v>925.28399999999999</v>
      </c>
      <c r="D45" s="1">
        <f>B45/C45</f>
        <v>3.0527816324501451</v>
      </c>
      <c r="E45" s="1">
        <f>100*D45/D44</f>
        <v>88.25717764898279</v>
      </c>
      <c r="F45" s="1">
        <v>925.28399999999999</v>
      </c>
      <c r="G45" s="1">
        <v>328.26299999999998</v>
      </c>
      <c r="H45">
        <f>G45/F45</f>
        <v>0.35476999494209344</v>
      </c>
      <c r="I45">
        <f>100*H45/H44</f>
        <v>11.852232303732446</v>
      </c>
    </row>
    <row r="47" spans="1:9" x14ac:dyDescent="0.2">
      <c r="A47" t="s">
        <v>10</v>
      </c>
      <c r="B47">
        <v>16815.48</v>
      </c>
      <c r="C47">
        <v>3852.2959999999998</v>
      </c>
      <c r="D47">
        <f>B47/C47</f>
        <v>4.3650539833906841</v>
      </c>
      <c r="F47" s="1">
        <v>5145.2550000000001</v>
      </c>
      <c r="G47" s="1">
        <v>15401.166999999999</v>
      </c>
      <c r="H47" s="1">
        <f>G47/F47</f>
        <v>2.9932757462944011</v>
      </c>
    </row>
    <row r="48" spans="1:9" x14ac:dyDescent="0.2">
      <c r="A48" t="s">
        <v>9</v>
      </c>
      <c r="B48" s="1">
        <v>6584.0240000000003</v>
      </c>
      <c r="C48" s="1">
        <v>2765.8910000000001</v>
      </c>
      <c r="D48" s="1">
        <f>B48/C48</f>
        <v>2.3804350930676588</v>
      </c>
      <c r="E48" s="1">
        <f>100*D48/D44</f>
        <v>68.819361548021305</v>
      </c>
      <c r="F48" s="1">
        <v>2765.8910000000001</v>
      </c>
      <c r="G48" s="1">
        <v>1058.77</v>
      </c>
      <c r="H48" s="1">
        <f>G48/F48</f>
        <v>0.38279527284336223</v>
      </c>
      <c r="I48" s="1">
        <f>100*H48/H47</f>
        <v>12.788506816228109</v>
      </c>
    </row>
    <row r="50" spans="1:9" x14ac:dyDescent="0.2">
      <c r="A50" t="s">
        <v>10</v>
      </c>
      <c r="B50">
        <v>16815.48</v>
      </c>
      <c r="C50">
        <v>3852.2959999999998</v>
      </c>
      <c r="D50">
        <f>B50/C50</f>
        <v>4.3650539833906841</v>
      </c>
      <c r="F50" s="1">
        <v>5145.2550000000001</v>
      </c>
      <c r="G50" s="1">
        <v>15401.166999999999</v>
      </c>
      <c r="H50" s="1">
        <f>G50/F50</f>
        <v>2.9932757462944011</v>
      </c>
    </row>
    <row r="51" spans="1:9" x14ac:dyDescent="0.2">
      <c r="A51" t="s">
        <v>9</v>
      </c>
      <c r="B51" s="1">
        <v>21808.016</v>
      </c>
      <c r="C51" s="1">
        <v>7189.326</v>
      </c>
      <c r="D51" s="1">
        <f>B51/C51</f>
        <v>3.033388108982678</v>
      </c>
      <c r="E51" s="1">
        <f>100*D51/D44</f>
        <v>87.696502876927696</v>
      </c>
      <c r="F51" s="1">
        <v>7189.326</v>
      </c>
      <c r="G51" s="1">
        <v>5587.2759999999998</v>
      </c>
      <c r="H51" s="1">
        <f>G51/F51</f>
        <v>0.77716269925720438</v>
      </c>
      <c r="I51" s="1">
        <f>100*H51/H50</f>
        <v>25.963618628163875</v>
      </c>
    </row>
    <row r="53" spans="1:9" x14ac:dyDescent="0.2">
      <c r="A53" t="s">
        <v>10</v>
      </c>
      <c r="B53">
        <v>14312.338</v>
      </c>
      <c r="C53">
        <v>12226.924000000001</v>
      </c>
      <c r="D53">
        <f>B53/C53</f>
        <v>1.1705591692563067</v>
      </c>
      <c r="F53">
        <v>12226.924000000001</v>
      </c>
      <c r="G53">
        <v>14034.894</v>
      </c>
      <c r="H53">
        <f>G53/C53</f>
        <v>1.1478679347315808</v>
      </c>
    </row>
    <row r="54" spans="1:9" x14ac:dyDescent="0.2">
      <c r="A54" t="s">
        <v>9</v>
      </c>
      <c r="B54">
        <v>11161.823</v>
      </c>
      <c r="C54">
        <v>18058.116000000002</v>
      </c>
      <c r="D54">
        <f>B54/C54</f>
        <v>0.61810562076353914</v>
      </c>
      <c r="E54">
        <f>100*D54/D53</f>
        <v>52.804303874381787</v>
      </c>
      <c r="F54">
        <v>18058.116000000002</v>
      </c>
      <c r="G54">
        <v>2077.326</v>
      </c>
      <c r="H54">
        <f>G54/C54</f>
        <v>0.11503558843015516</v>
      </c>
      <c r="I54">
        <f>100*H54/H53</f>
        <v>10.021674528007027</v>
      </c>
    </row>
    <row r="55" spans="1:9" x14ac:dyDescent="0.2">
      <c r="F55" s="1"/>
      <c r="G55" s="1"/>
      <c r="H55" s="1"/>
      <c r="I55" s="1"/>
    </row>
    <row r="56" spans="1:9" x14ac:dyDescent="0.2">
      <c r="F56" s="1"/>
      <c r="G56" s="1"/>
      <c r="H56" s="1"/>
      <c r="I56" s="1"/>
    </row>
    <row r="57" spans="1:9" x14ac:dyDescent="0.2">
      <c r="A57" t="s">
        <v>8</v>
      </c>
      <c r="B57" t="s">
        <v>7</v>
      </c>
      <c r="C57" t="s">
        <v>6</v>
      </c>
      <c r="D57" t="s">
        <v>5</v>
      </c>
      <c r="F57" s="1"/>
      <c r="G57" s="1"/>
      <c r="H57" s="1"/>
      <c r="I57" s="1"/>
    </row>
    <row r="58" spans="1:9" x14ac:dyDescent="0.2">
      <c r="A58" t="s">
        <v>4</v>
      </c>
      <c r="B58">
        <v>18127.986000000001</v>
      </c>
      <c r="C58">
        <v>23430.128000000001</v>
      </c>
      <c r="D58">
        <v>13849.823</v>
      </c>
    </row>
    <row r="59" spans="1:9" x14ac:dyDescent="0.2">
      <c r="A59" t="s">
        <v>3</v>
      </c>
      <c r="B59">
        <v>10951.016</v>
      </c>
      <c r="C59">
        <v>13542.701999999999</v>
      </c>
      <c r="D59">
        <v>10490.995000000001</v>
      </c>
    </row>
    <row r="60" spans="1:9" x14ac:dyDescent="0.2">
      <c r="A60" t="s">
        <v>2</v>
      </c>
      <c r="B60">
        <v>3804.3679999999999</v>
      </c>
      <c r="C60">
        <v>3514.125</v>
      </c>
      <c r="D60">
        <v>2516.6190000000001</v>
      </c>
    </row>
    <row r="61" spans="1:9" x14ac:dyDescent="0.2">
      <c r="A61" t="s">
        <v>1</v>
      </c>
      <c r="B61">
        <v>74.217085780000005</v>
      </c>
      <c r="C61">
        <v>79.397545600000001</v>
      </c>
      <c r="D61">
        <v>80.652723899999998</v>
      </c>
    </row>
    <row r="62" spans="1:9" x14ac:dyDescent="0.2">
      <c r="A62" t="s">
        <v>0</v>
      </c>
      <c r="B62">
        <v>25.782914219999999</v>
      </c>
      <c r="C62">
        <v>20.602454399999999</v>
      </c>
      <c r="D62">
        <v>19.347276099999998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2 </vt:lpstr>
      <vt:lpstr>Figure 2- figure supplement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Metzger, Meredith (NIH/NCI) [E]</dc:creator>
  <cp:lastModifiedBy>Metzger, Meredith (NIH/NCI) [E]</cp:lastModifiedBy>
  <dcterms:created xsi:type="dcterms:W3CDTF">2020-01-29T20:42:40Z</dcterms:created>
  <dcterms:modified xsi:type="dcterms:W3CDTF">2020-01-29T20:44:18Z</dcterms:modified>
</cp:coreProperties>
</file>