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tzgermb/Documents/Meredith's manuscripts/2019 mito OM substrate paper/XXXXXX eLife revised submission/Final submission files/1:29:19 in response to editor final submission/"/>
    </mc:Choice>
  </mc:AlternateContent>
  <xr:revisionPtr revIDLastSave="0" documentId="13_ncr:1_{8CE2B7B5-3C8D-2E41-BD57-078EA82943DA}" xr6:coauthVersionLast="45" xr6:coauthVersionMax="45" xr10:uidLastSave="{00000000-0000-0000-0000-000000000000}"/>
  <bookViews>
    <workbookView xWindow="3380" yWindow="2900" windowWidth="21620" windowHeight="15040" activeTab="1" xr2:uid="{04B5954D-46C3-4244-8887-3B8711216D9A}"/>
  </bookViews>
  <sheets>
    <sheet name="Figure 4" sheetId="2" r:id="rId1"/>
    <sheet name="Figure 4-figure supplement 1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3" l="1"/>
  <c r="D2" i="3"/>
  <c r="D3" i="3"/>
  <c r="D4" i="3"/>
  <c r="D5" i="3"/>
  <c r="D6" i="3"/>
  <c r="D7" i="3"/>
  <c r="D8" i="3"/>
  <c r="C10" i="3"/>
  <c r="G10" i="3"/>
  <c r="C11" i="3"/>
  <c r="G11" i="3"/>
  <c r="C12" i="3"/>
  <c r="G12" i="3"/>
  <c r="C13" i="3"/>
  <c r="G13" i="3"/>
  <c r="C14" i="3"/>
  <c r="G14" i="3"/>
  <c r="C15" i="3"/>
  <c r="G15" i="3"/>
  <c r="C16" i="3"/>
  <c r="G16" i="3"/>
  <c r="C17" i="3"/>
  <c r="G17" i="3"/>
  <c r="C19" i="3"/>
  <c r="G19" i="3"/>
  <c r="C20" i="3"/>
  <c r="G20" i="3"/>
  <c r="C21" i="3"/>
  <c r="G21" i="3"/>
  <c r="C22" i="3"/>
  <c r="G22" i="3"/>
  <c r="C23" i="3"/>
  <c r="G23" i="3"/>
  <c r="C24" i="3"/>
  <c r="G24" i="3"/>
  <c r="C25" i="3"/>
  <c r="G25" i="3"/>
  <c r="C26" i="3"/>
  <c r="G26" i="3"/>
  <c r="C29" i="3"/>
  <c r="G29" i="3"/>
  <c r="C30" i="3"/>
  <c r="G30" i="3"/>
  <c r="C31" i="3"/>
  <c r="G31" i="3"/>
  <c r="C32" i="3"/>
  <c r="G32" i="3"/>
  <c r="C33" i="3"/>
  <c r="G33" i="3"/>
  <c r="C34" i="3"/>
  <c r="G34" i="3"/>
  <c r="C35" i="3"/>
  <c r="G35" i="3"/>
  <c r="C36" i="3"/>
  <c r="G36" i="3"/>
  <c r="C39" i="3"/>
  <c r="G39" i="3"/>
  <c r="C40" i="3"/>
  <c r="G40" i="3"/>
  <c r="C41" i="3"/>
  <c r="G41" i="3"/>
  <c r="C42" i="3"/>
  <c r="G42" i="3"/>
  <c r="C43" i="3"/>
  <c r="G43" i="3"/>
  <c r="C44" i="3"/>
  <c r="G44" i="3"/>
  <c r="C45" i="3"/>
  <c r="G45" i="3"/>
  <c r="C46" i="3"/>
  <c r="G46" i="3"/>
  <c r="C48" i="3"/>
  <c r="G48" i="3"/>
  <c r="C49" i="3"/>
  <c r="G49" i="3"/>
  <c r="C50" i="3"/>
  <c r="G50" i="3"/>
  <c r="C51" i="3"/>
  <c r="G51" i="3"/>
  <c r="C52" i="3"/>
  <c r="G52" i="3"/>
  <c r="C53" i="3"/>
  <c r="G53" i="3"/>
  <c r="C54" i="3"/>
  <c r="G54" i="3"/>
  <c r="C55" i="3"/>
  <c r="G55" i="3"/>
  <c r="C56" i="3"/>
  <c r="G56" i="3"/>
  <c r="C57" i="3"/>
  <c r="G57" i="3"/>
  <c r="C58" i="3"/>
  <c r="G58" i="3"/>
  <c r="C59" i="3"/>
  <c r="G59" i="3"/>
  <c r="C61" i="3"/>
  <c r="G61" i="3"/>
  <c r="C62" i="3"/>
  <c r="G62" i="3"/>
  <c r="C63" i="3"/>
  <c r="G63" i="3"/>
  <c r="C64" i="3"/>
  <c r="G64" i="3"/>
  <c r="C65" i="3"/>
  <c r="G65" i="3"/>
  <c r="C66" i="3"/>
  <c r="G66" i="3"/>
  <c r="C67" i="3"/>
  <c r="G67" i="3"/>
  <c r="C68" i="3"/>
  <c r="G68" i="3"/>
  <c r="C71" i="3"/>
  <c r="C72" i="3"/>
  <c r="C73" i="3"/>
  <c r="C74" i="3"/>
  <c r="C75" i="3"/>
  <c r="C76" i="3"/>
  <c r="E2" i="2"/>
  <c r="F2" i="2"/>
  <c r="I2" i="2"/>
  <c r="L2" i="2"/>
  <c r="E3" i="2"/>
  <c r="F3" i="2"/>
  <c r="I3" i="2"/>
  <c r="L3" i="2"/>
  <c r="E4" i="2"/>
  <c r="F4" i="2"/>
  <c r="I4" i="2"/>
  <c r="L4" i="2"/>
  <c r="E5" i="2"/>
  <c r="F5" i="2"/>
  <c r="I5" i="2"/>
  <c r="L5" i="2"/>
  <c r="E6" i="2"/>
  <c r="F8" i="2" s="1"/>
  <c r="F6" i="2"/>
  <c r="I6" i="2"/>
  <c r="L6" i="2"/>
  <c r="E7" i="2"/>
  <c r="F7" i="2"/>
  <c r="I7" i="2"/>
  <c r="L7" i="2"/>
  <c r="E8" i="2"/>
  <c r="I8" i="2"/>
  <c r="L8" i="2"/>
  <c r="E9" i="2"/>
  <c r="F9" i="2" s="1"/>
  <c r="I9" i="2"/>
  <c r="L9" i="2"/>
  <c r="E10" i="2"/>
  <c r="F11" i="2" s="1"/>
  <c r="F10" i="2"/>
  <c r="I10" i="2"/>
  <c r="L10" i="2"/>
  <c r="E11" i="2"/>
  <c r="I11" i="2"/>
  <c r="L11" i="2"/>
  <c r="E12" i="2"/>
  <c r="I12" i="2"/>
  <c r="L12" i="2"/>
  <c r="E13" i="2"/>
  <c r="F13" i="2"/>
  <c r="I13" i="2"/>
  <c r="L13" i="2"/>
  <c r="E14" i="2"/>
  <c r="F14" i="2"/>
  <c r="I14" i="2"/>
  <c r="L14" i="2"/>
  <c r="E15" i="2"/>
  <c r="F15" i="2"/>
  <c r="I15" i="2"/>
  <c r="L15" i="2"/>
  <c r="E16" i="2"/>
  <c r="F16" i="2"/>
  <c r="I16" i="2"/>
  <c r="L16" i="2"/>
  <c r="E17" i="2"/>
  <c r="F17" i="2"/>
  <c r="I17" i="2"/>
  <c r="L17" i="2"/>
  <c r="E20" i="2"/>
  <c r="F22" i="2" s="1"/>
  <c r="F20" i="2"/>
  <c r="I20" i="2"/>
  <c r="L20" i="2"/>
  <c r="E21" i="2"/>
  <c r="F21" i="2"/>
  <c r="I21" i="2"/>
  <c r="L21" i="2"/>
  <c r="E22" i="2"/>
  <c r="I22" i="2"/>
  <c r="L22" i="2"/>
  <c r="E23" i="2"/>
  <c r="F23" i="2"/>
  <c r="I23" i="2"/>
  <c r="L23" i="2"/>
  <c r="E24" i="2"/>
  <c r="F25" i="2" s="1"/>
  <c r="F24" i="2"/>
  <c r="I24" i="2"/>
  <c r="L24" i="2"/>
  <c r="E25" i="2"/>
  <c r="I25" i="2"/>
  <c r="L25" i="2"/>
  <c r="E26" i="2"/>
  <c r="I26" i="2"/>
  <c r="L26" i="2"/>
  <c r="E27" i="2"/>
  <c r="F27" i="2"/>
  <c r="I27" i="2"/>
  <c r="L27" i="2"/>
  <c r="E28" i="2"/>
  <c r="F28" i="2"/>
  <c r="I28" i="2"/>
  <c r="L28" i="2"/>
  <c r="E29" i="2"/>
  <c r="F29" i="2"/>
  <c r="I29" i="2"/>
  <c r="L29" i="2"/>
  <c r="E30" i="2"/>
  <c r="F30" i="2"/>
  <c r="I30" i="2"/>
  <c r="L30" i="2"/>
  <c r="E31" i="2"/>
  <c r="F31" i="2"/>
  <c r="I31" i="2"/>
  <c r="L31" i="2"/>
  <c r="E32" i="2"/>
  <c r="F34" i="2" s="1"/>
  <c r="F32" i="2"/>
  <c r="I32" i="2"/>
  <c r="L32" i="2"/>
  <c r="E33" i="2"/>
  <c r="F33" i="2"/>
  <c r="I33" i="2"/>
  <c r="L33" i="2"/>
  <c r="E34" i="2"/>
  <c r="I34" i="2"/>
  <c r="L34" i="2"/>
  <c r="E35" i="2"/>
  <c r="F35" i="2"/>
  <c r="I35" i="2"/>
  <c r="L35" i="2"/>
  <c r="F26" i="2" l="1"/>
  <c r="F12" i="2"/>
</calcChain>
</file>

<file path=xl/sharedStrings.xml><?xml version="1.0" encoding="utf-8"?>
<sst xmlns="http://schemas.openxmlformats.org/spreadsheetml/2006/main" count="48" uniqueCount="35">
  <si>
    <t>sis1-DamP 160</t>
  </si>
  <si>
    <t>wt 160</t>
  </si>
  <si>
    <t>sis1-DAmP 157</t>
  </si>
  <si>
    <t>WT 157</t>
  </si>
  <si>
    <t>4D</t>
  </si>
  <si>
    <t>ssa1-45 160</t>
  </si>
  <si>
    <t>SSA1 160</t>
  </si>
  <si>
    <t>ssa1-45 157</t>
  </si>
  <si>
    <t>SSA1 157</t>
  </si>
  <si>
    <t>4A</t>
  </si>
  <si>
    <t>sis1 damp</t>
  </si>
  <si>
    <t>wt</t>
  </si>
  <si>
    <t>sis1damp</t>
  </si>
  <si>
    <t>dsk2 160</t>
  </si>
  <si>
    <t>dsk2 157</t>
  </si>
  <si>
    <t>wt 157</t>
  </si>
  <si>
    <t>hsp104 157</t>
  </si>
  <si>
    <t>hsp104 160</t>
  </si>
  <si>
    <t>sti1 157</t>
  </si>
  <si>
    <t>sti1 160</t>
  </si>
  <si>
    <t>WT 160</t>
  </si>
  <si>
    <t>hsc82 157</t>
  </si>
  <si>
    <t>hsc82 160</t>
  </si>
  <si>
    <t>S4F</t>
  </si>
  <si>
    <t>sse1 160</t>
  </si>
  <si>
    <t>sse1 157</t>
  </si>
  <si>
    <t>S4E</t>
  </si>
  <si>
    <t>hlj1 160</t>
  </si>
  <si>
    <t>hlj1 157</t>
  </si>
  <si>
    <t>ydj1 160</t>
  </si>
  <si>
    <t>ydj1 157</t>
  </si>
  <si>
    <t>S4D</t>
  </si>
  <si>
    <t xml:space="preserve"> Fzo1 ssa1-45</t>
  </si>
  <si>
    <t>Fzo1 WT</t>
  </si>
  <si>
    <t>S4B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</si>
</sst>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5A23-F8D8-6449-8DE0-9E014A353E48}">
  <dimension ref="A1:L35"/>
  <sheetViews>
    <sheetView topLeftCell="A19" zoomScaleNormal="100" workbookViewId="0">
      <selection activeCell="L39" sqref="L39"/>
    </sheetView>
  </sheetViews>
  <sheetFormatPr baseColWidth="10" defaultRowHeight="16" x14ac:dyDescent="0.2"/>
  <cols>
    <col min="1" max="1" width="14" customWidth="1"/>
    <col min="2" max="2" width="6.6640625" customWidth="1"/>
  </cols>
  <sheetData>
    <row r="1" spans="1:12" x14ac:dyDescent="0.2">
      <c r="A1" t="s">
        <v>9</v>
      </c>
    </row>
    <row r="2" spans="1:12" x14ac:dyDescent="0.2">
      <c r="A2" t="s">
        <v>8</v>
      </c>
      <c r="B2">
        <v>0</v>
      </c>
      <c r="C2">
        <v>4090.0540000000001</v>
      </c>
      <c r="D2">
        <v>5641.2460000000001</v>
      </c>
      <c r="E2">
        <f>C2/D2</f>
        <v>0.72502670509316558</v>
      </c>
      <c r="F2">
        <f>100*E2/E2</f>
        <v>100</v>
      </c>
      <c r="H2">
        <v>3822.4679999999998</v>
      </c>
      <c r="I2">
        <f>100*H2/H2</f>
        <v>100</v>
      </c>
      <c r="K2">
        <v>5000.4679999999998</v>
      </c>
      <c r="L2">
        <f>100*K2/K2</f>
        <v>100</v>
      </c>
    </row>
    <row r="3" spans="1:12" x14ac:dyDescent="0.2">
      <c r="B3">
        <v>30</v>
      </c>
      <c r="C3">
        <v>1942.154</v>
      </c>
      <c r="D3">
        <v>6701.7820000000002</v>
      </c>
      <c r="E3">
        <f>C3/D3</f>
        <v>0.28979665408394362</v>
      </c>
      <c r="F3">
        <f>100*E3/E2</f>
        <v>39.970479990348061</v>
      </c>
      <c r="H3">
        <v>1416.548</v>
      </c>
      <c r="I3">
        <f>100*H3/H2</f>
        <v>37.058465891669989</v>
      </c>
      <c r="K3">
        <v>1028.0619999999999</v>
      </c>
      <c r="L3">
        <f>100*K3/K2</f>
        <v>20.559315648055339</v>
      </c>
    </row>
    <row r="4" spans="1:12" x14ac:dyDescent="0.2">
      <c r="B4">
        <v>60</v>
      </c>
      <c r="C4">
        <v>1554.6189999999999</v>
      </c>
      <c r="D4">
        <v>7373.317</v>
      </c>
      <c r="E4">
        <f>C4/D4</f>
        <v>0.21084391190559146</v>
      </c>
      <c r="F4">
        <f>100*E4/E2</f>
        <v>29.080847701809564</v>
      </c>
      <c r="H4">
        <v>743.35500000000002</v>
      </c>
      <c r="I4">
        <f>100*H4/H2</f>
        <v>19.446990792336262</v>
      </c>
      <c r="K4">
        <v>359.62700000000001</v>
      </c>
      <c r="L4">
        <f>100*K4/K2</f>
        <v>7.1918668412636588</v>
      </c>
    </row>
    <row r="5" spans="1:12" x14ac:dyDescent="0.2">
      <c r="B5">
        <v>90</v>
      </c>
      <c r="C5">
        <v>1599.0830000000001</v>
      </c>
      <c r="D5">
        <v>7973.2669999999998</v>
      </c>
      <c r="E5">
        <f>C5/D5</f>
        <v>0.2005555564613602</v>
      </c>
      <c r="F5">
        <f>100*E5/E2</f>
        <v>27.661816461724527</v>
      </c>
      <c r="H5">
        <v>580.16300000000001</v>
      </c>
      <c r="I5">
        <f>100*H5/H2</f>
        <v>15.177707177666369</v>
      </c>
      <c r="K5">
        <v>178.02099999999999</v>
      </c>
      <c r="L5">
        <f>100*K5/K2</f>
        <v>3.5600867758777777</v>
      </c>
    </row>
    <row r="6" spans="1:12" x14ac:dyDescent="0.2">
      <c r="A6" t="s">
        <v>7</v>
      </c>
      <c r="B6">
        <v>0</v>
      </c>
      <c r="C6">
        <v>10482.217000000001</v>
      </c>
      <c r="D6">
        <v>7967.1959999999999</v>
      </c>
      <c r="E6">
        <f>C6/D6</f>
        <v>1.3156720381926088</v>
      </c>
      <c r="F6">
        <f>100*E6/E6</f>
        <v>99.999999999999986</v>
      </c>
      <c r="H6">
        <v>8124.3680000000004</v>
      </c>
      <c r="I6">
        <f>100*H6/H6</f>
        <v>100</v>
      </c>
      <c r="K6">
        <v>13010.51</v>
      </c>
      <c r="L6">
        <f>100*K6/K6</f>
        <v>100</v>
      </c>
    </row>
    <row r="7" spans="1:12" x14ac:dyDescent="0.2">
      <c r="B7">
        <v>30</v>
      </c>
      <c r="C7">
        <v>10593.146000000001</v>
      </c>
      <c r="D7">
        <v>8349.66</v>
      </c>
      <c r="E7">
        <f>C7/D7</f>
        <v>1.2686918988318088</v>
      </c>
      <c r="F7">
        <f>100*E7/E6</f>
        <v>96.429190710373504</v>
      </c>
      <c r="H7">
        <v>7990.66</v>
      </c>
      <c r="I7">
        <f>100*H7/H6</f>
        <v>98.354235061730336</v>
      </c>
      <c r="K7">
        <v>12250.803</v>
      </c>
      <c r="L7">
        <f>100*K7/K6</f>
        <v>94.16082075183833</v>
      </c>
    </row>
    <row r="8" spans="1:12" x14ac:dyDescent="0.2">
      <c r="B8">
        <v>60</v>
      </c>
      <c r="C8">
        <v>10156.852999999999</v>
      </c>
      <c r="D8">
        <v>8263.8320000000003</v>
      </c>
      <c r="E8">
        <f>C8/D8</f>
        <v>1.2290730256859044</v>
      </c>
      <c r="F8">
        <f>100*E8/E6</f>
        <v>93.417887589549366</v>
      </c>
      <c r="H8">
        <v>7371.9530000000004</v>
      </c>
      <c r="I8">
        <f>100*H8/H6</f>
        <v>90.738787312440792</v>
      </c>
      <c r="K8">
        <v>11795.439</v>
      </c>
      <c r="L8">
        <f>100*K8/K6</f>
        <v>90.660850343299387</v>
      </c>
    </row>
    <row r="9" spans="1:12" x14ac:dyDescent="0.2">
      <c r="B9">
        <v>90</v>
      </c>
      <c r="C9">
        <v>9301.4390000000003</v>
      </c>
      <c r="D9">
        <v>7573.66</v>
      </c>
      <c r="E9">
        <f>C9/D9</f>
        <v>1.2281299926323601</v>
      </c>
      <c r="F9">
        <f>100*E9/E6</f>
        <v>93.34621068024606</v>
      </c>
      <c r="H9">
        <v>7428.9530000000004</v>
      </c>
      <c r="I9">
        <f>100*H9/H6</f>
        <v>91.440380347123622</v>
      </c>
      <c r="K9">
        <v>11721.489</v>
      </c>
      <c r="L9">
        <f>100*K9/K6</f>
        <v>90.092463708186685</v>
      </c>
    </row>
    <row r="10" spans="1:12" x14ac:dyDescent="0.2">
      <c r="A10" t="s">
        <v>6</v>
      </c>
      <c r="B10">
        <v>0</v>
      </c>
      <c r="C10">
        <v>2481.69</v>
      </c>
      <c r="D10">
        <v>114655.55499999999</v>
      </c>
      <c r="E10">
        <f>C10/D10</f>
        <v>2.1644742812504811E-2</v>
      </c>
      <c r="F10">
        <f>100*E10/E10</f>
        <v>100.00000000000001</v>
      </c>
      <c r="H10">
        <v>2367.3969999999999</v>
      </c>
      <c r="I10">
        <f>100*H10/H10</f>
        <v>100</v>
      </c>
      <c r="K10">
        <v>1019.77</v>
      </c>
      <c r="L10">
        <f>100*K10/K10</f>
        <v>100</v>
      </c>
    </row>
    <row r="11" spans="1:12" x14ac:dyDescent="0.2">
      <c r="B11">
        <v>15</v>
      </c>
      <c r="C11">
        <v>1480.0830000000001</v>
      </c>
      <c r="D11">
        <v>107740.969</v>
      </c>
      <c r="E11">
        <f>C11/D11</f>
        <v>1.3737420534987022E-2</v>
      </c>
      <c r="F11">
        <f>100*E11/E10</f>
        <v>63.467700466510074</v>
      </c>
      <c r="H11">
        <v>1444.0830000000001</v>
      </c>
      <c r="I11">
        <f>100*H11/H10</f>
        <v>60.998767845021355</v>
      </c>
      <c r="K11">
        <v>386.99099999999999</v>
      </c>
      <c r="L11">
        <f>100*K11/K10</f>
        <v>37.948851211547698</v>
      </c>
    </row>
    <row r="12" spans="1:12" x14ac:dyDescent="0.2">
      <c r="B12">
        <v>30</v>
      </c>
      <c r="C12">
        <v>910.16300000000001</v>
      </c>
      <c r="D12">
        <v>107738.605</v>
      </c>
      <c r="E12">
        <f>C12/D12</f>
        <v>8.4478817968730892E-3</v>
      </c>
      <c r="F12">
        <f>100*E12/E10</f>
        <v>39.029716684794685</v>
      </c>
      <c r="H12">
        <v>862.577</v>
      </c>
      <c r="I12">
        <f>100*H12/H10</f>
        <v>36.435671752561994</v>
      </c>
      <c r="K12">
        <v>104.021</v>
      </c>
      <c r="L12">
        <f>100*K12/K10</f>
        <v>10.200437353520892</v>
      </c>
    </row>
    <row r="13" spans="1:12" x14ac:dyDescent="0.2">
      <c r="B13">
        <v>60</v>
      </c>
      <c r="C13">
        <v>454.26299999999998</v>
      </c>
      <c r="D13">
        <v>107722.19100000001</v>
      </c>
      <c r="E13">
        <f>C13/D13</f>
        <v>4.2169862660888504E-3</v>
      </c>
      <c r="F13">
        <f>100*E13/E10</f>
        <v>19.482727527039831</v>
      </c>
      <c r="H13">
        <v>452.26299999999998</v>
      </c>
      <c r="I13">
        <f>100*H13/H10</f>
        <v>19.103808951350363</v>
      </c>
      <c r="K13">
        <v>20.95</v>
      </c>
      <c r="L13">
        <f>100*K13/K10</f>
        <v>2.0543848122615884</v>
      </c>
    </row>
    <row r="14" spans="1:12" x14ac:dyDescent="0.2">
      <c r="A14" t="s">
        <v>5</v>
      </c>
      <c r="B14">
        <v>0</v>
      </c>
      <c r="C14">
        <v>7305.4889999999996</v>
      </c>
      <c r="D14">
        <v>10633.852999999999</v>
      </c>
      <c r="E14">
        <f>C14/D14</f>
        <v>0.68700300822288973</v>
      </c>
      <c r="F14">
        <f>100*E14/E14</f>
        <v>99.999999999999986</v>
      </c>
      <c r="H14">
        <v>7198.0749999999998</v>
      </c>
      <c r="I14">
        <f>100*H14/H14</f>
        <v>100</v>
      </c>
      <c r="K14">
        <v>10555.803</v>
      </c>
      <c r="L14">
        <f>100*K14/K14</f>
        <v>100</v>
      </c>
    </row>
    <row r="15" spans="1:12" x14ac:dyDescent="0.2">
      <c r="B15">
        <v>15</v>
      </c>
      <c r="C15">
        <v>7408.56</v>
      </c>
      <c r="D15">
        <v>10832.681</v>
      </c>
      <c r="E15">
        <f>C15/D15</f>
        <v>0.68390825872191752</v>
      </c>
      <c r="F15">
        <f>100*E15/E14</f>
        <v>99.549528973828288</v>
      </c>
      <c r="H15">
        <v>7040.0749999999998</v>
      </c>
      <c r="I15">
        <f>100*H15/H14</f>
        <v>97.804968689545476</v>
      </c>
      <c r="K15">
        <v>10133.388000000001</v>
      </c>
      <c r="L15">
        <f>100*K15/K14</f>
        <v>95.998267493245194</v>
      </c>
    </row>
    <row r="16" spans="1:12" x14ac:dyDescent="0.2">
      <c r="B16">
        <v>30</v>
      </c>
      <c r="C16">
        <v>6452.0240000000003</v>
      </c>
      <c r="D16">
        <v>10103.51</v>
      </c>
      <c r="E16">
        <f>C16/D16</f>
        <v>0.63859233078405431</v>
      </c>
      <c r="F16">
        <f>100*E16/E14</f>
        <v>92.95335291703276</v>
      </c>
      <c r="H16">
        <v>6142.5389999999998</v>
      </c>
      <c r="I16">
        <f>100*H16/H14</f>
        <v>85.335857156253581</v>
      </c>
      <c r="K16">
        <v>10097.146000000001</v>
      </c>
      <c r="L16">
        <f>100*K16/K14</f>
        <v>95.654930278634424</v>
      </c>
    </row>
    <row r="17" spans="1:12" x14ac:dyDescent="0.2">
      <c r="B17">
        <v>60</v>
      </c>
      <c r="C17">
        <v>6949.7309999999998</v>
      </c>
      <c r="D17">
        <v>10460.56</v>
      </c>
      <c r="E17">
        <f>C17/D17</f>
        <v>0.66437466063002359</v>
      </c>
      <c r="F17">
        <f>100*E17/E14</f>
        <v>96.706222924496331</v>
      </c>
      <c r="H17">
        <v>6298.66</v>
      </c>
      <c r="I17">
        <f>100*H17/H14</f>
        <v>87.504784265237589</v>
      </c>
      <c r="K17">
        <v>8869.7610000000004</v>
      </c>
      <c r="L17">
        <f>100*K17/K14</f>
        <v>84.027344958976599</v>
      </c>
    </row>
    <row r="19" spans="1:12" x14ac:dyDescent="0.2">
      <c r="A19" t="s">
        <v>4</v>
      </c>
    </row>
    <row r="20" spans="1:12" x14ac:dyDescent="0.2">
      <c r="A20" t="s">
        <v>3</v>
      </c>
      <c r="B20">
        <v>0</v>
      </c>
      <c r="C20">
        <v>15123.48</v>
      </c>
      <c r="D20">
        <v>7034.7110000000002</v>
      </c>
      <c r="E20">
        <f>C20/D20</f>
        <v>2.1498367168175068</v>
      </c>
      <c r="F20">
        <f>100*E20/E20</f>
        <v>100</v>
      </c>
      <c r="H20">
        <v>20441.401000000002</v>
      </c>
      <c r="I20">
        <f>100*H20/H20</f>
        <v>100</v>
      </c>
      <c r="K20">
        <v>36944.542999999998</v>
      </c>
      <c r="L20">
        <f>100*K20/K20</f>
        <v>100</v>
      </c>
    </row>
    <row r="21" spans="1:12" x14ac:dyDescent="0.2">
      <c r="B21">
        <v>30</v>
      </c>
      <c r="C21">
        <v>4391.4179999999997</v>
      </c>
      <c r="D21">
        <v>6799.518</v>
      </c>
      <c r="E21">
        <f>C21/D21</f>
        <v>0.64584254354499826</v>
      </c>
      <c r="F21">
        <f>100*E21/E20</f>
        <v>30.0414695912844</v>
      </c>
      <c r="H21">
        <v>7238.317</v>
      </c>
      <c r="I21">
        <f>100*H21/H20</f>
        <v>35.410082704213856</v>
      </c>
      <c r="K21">
        <v>14717.986000000001</v>
      </c>
      <c r="L21">
        <f>100*K21/K20</f>
        <v>39.838051319243554</v>
      </c>
    </row>
    <row r="22" spans="1:12" x14ac:dyDescent="0.2">
      <c r="B22">
        <v>60</v>
      </c>
      <c r="C22">
        <v>3170.1039999999998</v>
      </c>
      <c r="D22">
        <v>7434.933</v>
      </c>
      <c r="E22">
        <f>C22/D22</f>
        <v>0.42637963247281446</v>
      </c>
      <c r="F22">
        <f>100*E22/E20</f>
        <v>19.833117051977887</v>
      </c>
      <c r="H22">
        <v>4168.7610000000004</v>
      </c>
      <c r="I22">
        <f>100*H22/H20</f>
        <v>20.393714696952522</v>
      </c>
      <c r="K22">
        <v>12042.208000000001</v>
      </c>
      <c r="L22">
        <f>100*K22/K20</f>
        <v>32.595363271918131</v>
      </c>
    </row>
    <row r="23" spans="1:12" x14ac:dyDescent="0.2">
      <c r="B23">
        <v>90</v>
      </c>
      <c r="C23">
        <v>956.74900000000002</v>
      </c>
      <c r="D23">
        <v>7618.933</v>
      </c>
      <c r="E23">
        <f>C23/D23</f>
        <v>0.12557519537184539</v>
      </c>
      <c r="F23">
        <f>100*E23/E20</f>
        <v>5.8411503715379656</v>
      </c>
      <c r="H23">
        <v>2827.933</v>
      </c>
      <c r="I23">
        <f>100*H23/H20</f>
        <v>13.834340415316932</v>
      </c>
      <c r="K23">
        <v>2938.1460000000002</v>
      </c>
      <c r="L23">
        <f>100*K23/K20</f>
        <v>7.952855175390857</v>
      </c>
    </row>
    <row r="24" spans="1:12" x14ac:dyDescent="0.2">
      <c r="A24" t="s">
        <v>2</v>
      </c>
      <c r="B24">
        <v>0</v>
      </c>
      <c r="C24">
        <v>16530.601999999999</v>
      </c>
      <c r="D24">
        <v>6715.1040000000003</v>
      </c>
      <c r="E24">
        <f>C24/D24</f>
        <v>2.4617045394978243</v>
      </c>
      <c r="F24">
        <f>100*E24/E24</f>
        <v>100</v>
      </c>
      <c r="H24">
        <v>19509.945</v>
      </c>
      <c r="I24">
        <f>100*H24/H24</f>
        <v>100</v>
      </c>
      <c r="K24">
        <v>36919.127999999997</v>
      </c>
      <c r="L24">
        <f>100*K24/K24</f>
        <v>100</v>
      </c>
    </row>
    <row r="25" spans="1:12" x14ac:dyDescent="0.2">
      <c r="B25">
        <v>30</v>
      </c>
      <c r="C25">
        <v>8955.3379999999997</v>
      </c>
      <c r="D25">
        <v>6510.1040000000003</v>
      </c>
      <c r="E25">
        <f>C25/D25</f>
        <v>1.375605981102606</v>
      </c>
      <c r="F25">
        <f>100*E25/E24</f>
        <v>55.880222789986931</v>
      </c>
      <c r="H25">
        <v>11025.196</v>
      </c>
      <c r="I25">
        <f>100*H25/H24</f>
        <v>56.510646237085759</v>
      </c>
      <c r="K25">
        <v>21432.643</v>
      </c>
      <c r="L25">
        <f>100*K26/K25</f>
        <v>82.41740880954346</v>
      </c>
    </row>
    <row r="26" spans="1:12" x14ac:dyDescent="0.2">
      <c r="B26">
        <v>60</v>
      </c>
      <c r="C26">
        <v>6066.0240000000003</v>
      </c>
      <c r="D26">
        <v>7531.1750000000002</v>
      </c>
      <c r="E26">
        <f>C26/D26</f>
        <v>0.80545519125501663</v>
      </c>
      <c r="F26">
        <f>100*E26/E24</f>
        <v>32.719409593294472</v>
      </c>
      <c r="H26">
        <v>7705.5389999999998</v>
      </c>
      <c r="I26">
        <f>100*H26/H24</f>
        <v>39.495441939995217</v>
      </c>
      <c r="K26">
        <v>17664.228999999999</v>
      </c>
      <c r="L26">
        <f>100*K26/K24</f>
        <v>47.845737309938634</v>
      </c>
    </row>
    <row r="27" spans="1:12" x14ac:dyDescent="0.2">
      <c r="B27">
        <v>90</v>
      </c>
      <c r="C27">
        <v>3728.1750000000002</v>
      </c>
      <c r="D27">
        <v>9088.652</v>
      </c>
      <c r="E27">
        <f>C27/D27</f>
        <v>0.41020109472779903</v>
      </c>
      <c r="F27">
        <f>100*E27/E24</f>
        <v>16.663295214602726</v>
      </c>
      <c r="H27">
        <v>4730.0039999999999</v>
      </c>
      <c r="I27">
        <f>100*H27/H24</f>
        <v>24.244066295420104</v>
      </c>
      <c r="K27">
        <v>14018.522000000001</v>
      </c>
      <c r="L27">
        <f>100*K27/K24</f>
        <v>37.970891403502279</v>
      </c>
    </row>
    <row r="28" spans="1:12" x14ac:dyDescent="0.2">
      <c r="A28" t="s">
        <v>1</v>
      </c>
      <c r="B28">
        <v>0</v>
      </c>
      <c r="C28">
        <v>7952.7309999999998</v>
      </c>
      <c r="D28">
        <v>11190.094999999999</v>
      </c>
      <c r="E28">
        <f>C28/D28</f>
        <v>0.71069378767561853</v>
      </c>
      <c r="F28">
        <f>100*E28/E28</f>
        <v>100.00000000000001</v>
      </c>
      <c r="H28">
        <v>8065.0240000000003</v>
      </c>
      <c r="I28">
        <f>100*H28/H28</f>
        <v>100</v>
      </c>
      <c r="K28">
        <v>14947.237999999999</v>
      </c>
      <c r="L28">
        <f>100*K28/K28</f>
        <v>100.00000000000001</v>
      </c>
    </row>
    <row r="29" spans="1:12" x14ac:dyDescent="0.2">
      <c r="B29">
        <v>15</v>
      </c>
      <c r="C29">
        <v>4028.4679999999998</v>
      </c>
      <c r="D29">
        <v>10948.439</v>
      </c>
      <c r="E29">
        <f>C29/D29</f>
        <v>0.36794907474937749</v>
      </c>
      <c r="F29">
        <f>100*E29/E28</f>
        <v>51.77322232586058</v>
      </c>
      <c r="H29">
        <v>4564.5889999999999</v>
      </c>
      <c r="I29">
        <f>100*H29/H28</f>
        <v>56.597339325958608</v>
      </c>
      <c r="K29">
        <v>9028.7019999999993</v>
      </c>
      <c r="L29">
        <f>100*K29/K28</f>
        <v>60.40381507272447</v>
      </c>
    </row>
    <row r="30" spans="1:12" x14ac:dyDescent="0.2">
      <c r="B30">
        <v>30</v>
      </c>
      <c r="C30">
        <v>2159.0830000000001</v>
      </c>
      <c r="D30">
        <v>10104.075000000001</v>
      </c>
      <c r="E30">
        <f>C30/D30</f>
        <v>0.21368437981705402</v>
      </c>
      <c r="F30">
        <f>100*E30/E28</f>
        <v>30.067011070397289</v>
      </c>
      <c r="H30">
        <v>2370.326</v>
      </c>
      <c r="I30">
        <f>100*H30/H28</f>
        <v>29.390191523298629</v>
      </c>
      <c r="K30">
        <v>5397.9030000000002</v>
      </c>
      <c r="L30">
        <f>100*K30/K28</f>
        <v>36.113046437074196</v>
      </c>
    </row>
    <row r="31" spans="1:12" x14ac:dyDescent="0.2">
      <c r="B31">
        <v>60</v>
      </c>
      <c r="C31">
        <v>1291.8409999999999</v>
      </c>
      <c r="D31">
        <v>9849.0750000000007</v>
      </c>
      <c r="E31">
        <f>C31/D31</f>
        <v>0.13116368796054451</v>
      </c>
      <c r="F31">
        <f>100*E31/E28</f>
        <v>18.455724565923948</v>
      </c>
      <c r="H31">
        <v>1285.8409999999999</v>
      </c>
      <c r="I31">
        <f>100*H31/H28</f>
        <v>15.943424346908328</v>
      </c>
      <c r="K31">
        <v>1463.962</v>
      </c>
      <c r="L31">
        <f>100*K31/K28</f>
        <v>9.7941974296522218</v>
      </c>
    </row>
    <row r="32" spans="1:12" x14ac:dyDescent="0.2">
      <c r="A32" t="s">
        <v>0</v>
      </c>
      <c r="B32">
        <v>0</v>
      </c>
      <c r="C32">
        <v>7989.4889999999996</v>
      </c>
      <c r="D32">
        <v>8090.5389999999998</v>
      </c>
      <c r="E32">
        <f>C32/D32</f>
        <v>0.98751010284976071</v>
      </c>
      <c r="F32">
        <f>100*E32/E32</f>
        <v>100</v>
      </c>
      <c r="H32">
        <v>8084.7820000000002</v>
      </c>
      <c r="I32">
        <f>100*H32/H32</f>
        <v>100</v>
      </c>
      <c r="K32">
        <v>11922.48</v>
      </c>
      <c r="L32">
        <f>100*K32/K32</f>
        <v>100</v>
      </c>
    </row>
    <row r="33" spans="2:12" x14ac:dyDescent="0.2">
      <c r="B33">
        <v>15</v>
      </c>
      <c r="C33">
        <v>6993.7820000000002</v>
      </c>
      <c r="D33">
        <v>8056.7110000000002</v>
      </c>
      <c r="E33">
        <f>C33/D33</f>
        <v>0.868069116541477</v>
      </c>
      <c r="F33">
        <f>100*E33/E32</f>
        <v>87.904833989687759</v>
      </c>
      <c r="H33">
        <v>6851.4179999999997</v>
      </c>
      <c r="I33">
        <f>100*H33/H32</f>
        <v>84.74462267504552</v>
      </c>
      <c r="K33">
        <v>9347.7520000000004</v>
      </c>
      <c r="L33">
        <f>100*K33/K32</f>
        <v>78.404425924807597</v>
      </c>
    </row>
    <row r="34" spans="2:12" x14ac:dyDescent="0.2">
      <c r="B34">
        <v>30</v>
      </c>
      <c r="C34">
        <v>5610.2460000000001</v>
      </c>
      <c r="D34">
        <v>8390.66</v>
      </c>
      <c r="E34">
        <f>C34/D34</f>
        <v>0.66862988132042056</v>
      </c>
      <c r="F34">
        <f>100*E34/E32</f>
        <v>67.708662361112644</v>
      </c>
      <c r="H34">
        <v>5405.1750000000002</v>
      </c>
      <c r="I34">
        <f>100*H34/H32</f>
        <v>66.856162602776422</v>
      </c>
      <c r="K34">
        <v>6142.0240000000003</v>
      </c>
      <c r="L34">
        <f>100*K34/K32</f>
        <v>51.516328817494347</v>
      </c>
    </row>
    <row r="35" spans="2:12" x14ac:dyDescent="0.2">
      <c r="B35">
        <v>60</v>
      </c>
      <c r="C35">
        <v>3397.8820000000001</v>
      </c>
      <c r="D35">
        <v>8950.0750000000007</v>
      </c>
      <c r="E35">
        <f>C35/D35</f>
        <v>0.37964843870023435</v>
      </c>
      <c r="F35">
        <f>100*E35/E32</f>
        <v>38.44501819319553</v>
      </c>
      <c r="H35">
        <v>3648.1750000000002</v>
      </c>
      <c r="I35">
        <f>100*H35/H32</f>
        <v>45.123974895055923</v>
      </c>
      <c r="K35">
        <v>2755.69</v>
      </c>
      <c r="L35">
        <f>100*K35/K32</f>
        <v>23.113395870657783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B9D3-0E66-1447-B3F4-C5AA1B54D0C4}">
  <dimension ref="A1:G76"/>
  <sheetViews>
    <sheetView tabSelected="1" topLeftCell="A56" workbookViewId="0">
      <selection activeCell="C85" sqref="C85"/>
    </sheetView>
  </sheetViews>
  <sheetFormatPr baseColWidth="10" defaultRowHeight="16" x14ac:dyDescent="0.2"/>
  <sheetData>
    <row r="1" spans="1:7" x14ac:dyDescent="0.2">
      <c r="A1" t="s">
        <v>34</v>
      </c>
      <c r="C1">
        <v>5719.64</v>
      </c>
      <c r="D1">
        <f>100*C1/C1</f>
        <v>100</v>
      </c>
    </row>
    <row r="2" spans="1:7" x14ac:dyDescent="0.2">
      <c r="A2" t="s">
        <v>33</v>
      </c>
      <c r="C2">
        <v>964.01199999999994</v>
      </c>
      <c r="D2">
        <f>100*C2/C1</f>
        <v>16.854417410885997</v>
      </c>
    </row>
    <row r="3" spans="1:7" x14ac:dyDescent="0.2">
      <c r="C3">
        <v>108.021</v>
      </c>
      <c r="D3">
        <f>100*C3/C1</f>
        <v>1.8885978837828954</v>
      </c>
    </row>
    <row r="4" spans="1:7" x14ac:dyDescent="0.2">
      <c r="C4">
        <v>132.19200000000001</v>
      </c>
      <c r="D4">
        <f>100*C4/C1</f>
        <v>2.3111944108370457</v>
      </c>
    </row>
    <row r="5" spans="1:7" x14ac:dyDescent="0.2">
      <c r="A5" t="s">
        <v>32</v>
      </c>
      <c r="C5">
        <v>9037.2880000000005</v>
      </c>
      <c r="D5">
        <f>100*C5/C5</f>
        <v>100</v>
      </c>
    </row>
    <row r="6" spans="1:7" x14ac:dyDescent="0.2">
      <c r="C6">
        <v>3068.2049999999999</v>
      </c>
      <c r="D6">
        <f>100*C6/C5</f>
        <v>33.950505948244647</v>
      </c>
    </row>
    <row r="7" spans="1:7" x14ac:dyDescent="0.2">
      <c r="C7">
        <v>796.52700000000004</v>
      </c>
      <c r="D7">
        <f>100*C7/C5</f>
        <v>8.8137835155856497</v>
      </c>
    </row>
    <row r="8" spans="1:7" x14ac:dyDescent="0.2">
      <c r="C8">
        <v>610.16300000000001</v>
      </c>
      <c r="D8">
        <f>100*C8/C5</f>
        <v>6.7516161928224481</v>
      </c>
    </row>
    <row r="9" spans="1:7" x14ac:dyDescent="0.2">
      <c r="A9" t="s">
        <v>31</v>
      </c>
    </row>
    <row r="10" spans="1:7" x14ac:dyDescent="0.2">
      <c r="A10" t="s">
        <v>15</v>
      </c>
      <c r="B10">
        <v>4596.598</v>
      </c>
      <c r="C10">
        <f>100*B10/B10</f>
        <v>100</v>
      </c>
      <c r="E10" t="s">
        <v>20</v>
      </c>
      <c r="F10">
        <v>9899.5810000000001</v>
      </c>
      <c r="G10">
        <f>100*F10/F10</f>
        <v>100</v>
      </c>
    </row>
    <row r="11" spans="1:7" x14ac:dyDescent="0.2">
      <c r="B11">
        <v>672.40599999999995</v>
      </c>
      <c r="C11">
        <f>100*B11/B10</f>
        <v>14.628340350842077</v>
      </c>
      <c r="F11">
        <v>6285.56</v>
      </c>
      <c r="G11">
        <f>100*F11/F10</f>
        <v>63.493192287633185</v>
      </c>
    </row>
    <row r="12" spans="1:7" x14ac:dyDescent="0.2">
      <c r="B12">
        <v>250.84899999999999</v>
      </c>
      <c r="C12">
        <f>100*B12/B10</f>
        <v>5.4572751413110296</v>
      </c>
      <c r="F12">
        <v>3837.4180000000001</v>
      </c>
      <c r="G12">
        <f>100*F12/F10</f>
        <v>38.763438573814383</v>
      </c>
    </row>
    <row r="13" spans="1:7" x14ac:dyDescent="0.2">
      <c r="B13">
        <v>101.364</v>
      </c>
      <c r="C13">
        <f>100*B13/B10</f>
        <v>2.2051961037271477</v>
      </c>
      <c r="F13">
        <v>2342.9830000000002</v>
      </c>
      <c r="G13">
        <f>100*F13/F10</f>
        <v>23.667496634453521</v>
      </c>
    </row>
    <row r="14" spans="1:7" x14ac:dyDescent="0.2">
      <c r="A14" t="s">
        <v>30</v>
      </c>
      <c r="B14">
        <v>2277.2130000000002</v>
      </c>
      <c r="C14">
        <f>100*B14/B14</f>
        <v>100</v>
      </c>
      <c r="E14" t="s">
        <v>29</v>
      </c>
      <c r="F14">
        <v>8301.3880000000008</v>
      </c>
      <c r="G14">
        <f>100*F14/F14</f>
        <v>100</v>
      </c>
    </row>
    <row r="15" spans="1:7" x14ac:dyDescent="0.2">
      <c r="B15">
        <v>463.87</v>
      </c>
      <c r="C15">
        <f>100*B15/B14</f>
        <v>20.370075175225153</v>
      </c>
      <c r="F15">
        <v>4639.7820000000002</v>
      </c>
      <c r="G15">
        <f>100*F15/F14</f>
        <v>55.891641253245837</v>
      </c>
    </row>
    <row r="16" spans="1:7" x14ac:dyDescent="0.2">
      <c r="B16">
        <v>92.778000000000006</v>
      </c>
      <c r="C16">
        <f>100*B16/B14</f>
        <v>4.0741906883545811</v>
      </c>
      <c r="F16">
        <v>2968.4679999999998</v>
      </c>
      <c r="G16">
        <f>100*F16/F14</f>
        <v>35.758694811036413</v>
      </c>
    </row>
    <row r="17" spans="1:7" x14ac:dyDescent="0.2">
      <c r="B17">
        <v>55</v>
      </c>
      <c r="C17">
        <f>100*B17/B14</f>
        <v>2.4152330063107841</v>
      </c>
      <c r="F17">
        <v>1583.7190000000001</v>
      </c>
      <c r="G17">
        <f>100*F17/F14</f>
        <v>19.077761453867712</v>
      </c>
    </row>
    <row r="19" spans="1:7" x14ac:dyDescent="0.2">
      <c r="A19" t="s">
        <v>3</v>
      </c>
      <c r="B19">
        <v>11006.752</v>
      </c>
      <c r="C19">
        <f>100*B19/B19</f>
        <v>99.999999999999986</v>
      </c>
      <c r="E19" t="s">
        <v>1</v>
      </c>
      <c r="F19">
        <v>8550.5390000000007</v>
      </c>
      <c r="G19">
        <f>100*F19/F19</f>
        <v>100</v>
      </c>
    </row>
    <row r="20" spans="1:7" x14ac:dyDescent="0.2">
      <c r="B20">
        <v>1856.7190000000001</v>
      </c>
      <c r="C20">
        <f>100*B20/B19</f>
        <v>16.868909193193414</v>
      </c>
      <c r="F20">
        <v>4813.8109999999997</v>
      </c>
      <c r="G20">
        <f>100*F20/F19</f>
        <v>56.298333941287204</v>
      </c>
    </row>
    <row r="21" spans="1:7" x14ac:dyDescent="0.2">
      <c r="B21">
        <v>848.40599999999995</v>
      </c>
      <c r="C21">
        <f>100*B21/B19</f>
        <v>7.7080504766528755</v>
      </c>
      <c r="F21">
        <v>3152.0329999999999</v>
      </c>
      <c r="G21">
        <f>100*F21/F19</f>
        <v>36.863559127676041</v>
      </c>
    </row>
    <row r="22" spans="1:7" x14ac:dyDescent="0.2">
      <c r="B22">
        <v>528.577</v>
      </c>
      <c r="C22">
        <f>100*B22/B19</f>
        <v>4.8022977168923218</v>
      </c>
      <c r="F22">
        <v>2359.326</v>
      </c>
      <c r="G22">
        <f>100*F22/F19</f>
        <v>27.592716669674274</v>
      </c>
    </row>
    <row r="23" spans="1:7" x14ac:dyDescent="0.2">
      <c r="A23" t="s">
        <v>28</v>
      </c>
      <c r="B23">
        <v>6534.8819999999996</v>
      </c>
      <c r="C23">
        <f>100*B23/B23</f>
        <v>100</v>
      </c>
      <c r="E23" t="s">
        <v>27</v>
      </c>
      <c r="F23">
        <v>7250.8819999999996</v>
      </c>
      <c r="G23">
        <f>100*F23/F23</f>
        <v>100</v>
      </c>
    </row>
    <row r="24" spans="1:7" x14ac:dyDescent="0.2">
      <c r="B24">
        <v>1196.8910000000001</v>
      </c>
      <c r="C24">
        <f>100*B24/B23</f>
        <v>18.315418702281082</v>
      </c>
      <c r="F24">
        <v>3342.569</v>
      </c>
      <c r="G24">
        <f>100*F24/F23</f>
        <v>46.098791843530215</v>
      </c>
    </row>
    <row r="25" spans="1:7" x14ac:dyDescent="0.2">
      <c r="B25">
        <v>731.23400000000004</v>
      </c>
      <c r="C25">
        <f>100*B25/B23</f>
        <v>11.189704726114414</v>
      </c>
      <c r="F25">
        <v>1999.376</v>
      </c>
      <c r="G25">
        <f>100*F25/F23</f>
        <v>27.574245450415553</v>
      </c>
    </row>
    <row r="26" spans="1:7" x14ac:dyDescent="0.2">
      <c r="B26">
        <v>415.99099999999999</v>
      </c>
      <c r="C26">
        <f>100*B26/B23</f>
        <v>6.3657002528890345</v>
      </c>
      <c r="F26">
        <v>1116.4259999999999</v>
      </c>
      <c r="G26">
        <f>100*F26/F23</f>
        <v>15.39710617273871</v>
      </c>
    </row>
    <row r="28" spans="1:7" x14ac:dyDescent="0.2">
      <c r="A28" t="s">
        <v>26</v>
      </c>
    </row>
    <row r="29" spans="1:7" x14ac:dyDescent="0.2">
      <c r="A29" t="s">
        <v>15</v>
      </c>
      <c r="B29">
        <v>16250.68</v>
      </c>
      <c r="C29">
        <f>100*B29/B29</f>
        <v>100</v>
      </c>
      <c r="E29" t="s">
        <v>20</v>
      </c>
      <c r="F29">
        <v>27607.3</v>
      </c>
      <c r="G29">
        <f>100*F29/F29</f>
        <v>100</v>
      </c>
    </row>
    <row r="30" spans="1:7" x14ac:dyDescent="0.2">
      <c r="B30">
        <v>8358.4680000000008</v>
      </c>
      <c r="C30">
        <f>100*B30/B29</f>
        <v>51.434573814757293</v>
      </c>
      <c r="F30">
        <v>18239.451000000001</v>
      </c>
      <c r="G30">
        <f>100*F30/F29</f>
        <v>66.067493018150998</v>
      </c>
    </row>
    <row r="31" spans="1:7" x14ac:dyDescent="0.2">
      <c r="B31">
        <v>4227.4470000000001</v>
      </c>
      <c r="C31">
        <f>100*B31/B29</f>
        <v>26.013969876952842</v>
      </c>
      <c r="F31">
        <v>9866.2379999999994</v>
      </c>
      <c r="G31">
        <f>100*F31/F29</f>
        <v>35.737786744810251</v>
      </c>
    </row>
    <row r="32" spans="1:7" x14ac:dyDescent="0.2">
      <c r="B32">
        <v>2565.2550000000001</v>
      </c>
      <c r="C32">
        <f>100*B32/B29</f>
        <v>15.785524051916596</v>
      </c>
      <c r="F32">
        <v>4340.7309999999998</v>
      </c>
      <c r="G32">
        <f>100*F32/F29</f>
        <v>15.723127578575232</v>
      </c>
    </row>
    <row r="33" spans="1:7" x14ac:dyDescent="0.2">
      <c r="A33" t="s">
        <v>25</v>
      </c>
      <c r="B33">
        <v>10931.368</v>
      </c>
      <c r="C33">
        <f>100*B33/B33</f>
        <v>100</v>
      </c>
      <c r="E33" t="s">
        <v>24</v>
      </c>
      <c r="F33">
        <v>27916.885999999999</v>
      </c>
      <c r="G33">
        <f>100*F33/F33</f>
        <v>99.999999999999986</v>
      </c>
    </row>
    <row r="34" spans="1:7" x14ac:dyDescent="0.2">
      <c r="B34">
        <v>5084.3969999999999</v>
      </c>
      <c r="C34">
        <f>100*B34/B33</f>
        <v>46.511991911716812</v>
      </c>
      <c r="F34">
        <v>16717.321</v>
      </c>
      <c r="G34">
        <f>100*F34/F33</f>
        <v>59.88247041593393</v>
      </c>
    </row>
    <row r="35" spans="1:7" x14ac:dyDescent="0.2">
      <c r="B35">
        <v>2190.0120000000002</v>
      </c>
      <c r="C35">
        <f>100*B35/B33</f>
        <v>20.034198830375118</v>
      </c>
      <c r="F35">
        <v>7002.4089999999997</v>
      </c>
      <c r="G35">
        <f>100*F35/F33</f>
        <v>25.083059048921143</v>
      </c>
    </row>
    <row r="36" spans="1:7" x14ac:dyDescent="0.2">
      <c r="B36">
        <v>1259.8910000000001</v>
      </c>
      <c r="C36">
        <f>100*B36/B33</f>
        <v>11.525465065305642</v>
      </c>
      <c r="F36">
        <v>1935.962</v>
      </c>
      <c r="G36">
        <f>100*F36/F33</f>
        <v>6.9347347694868269</v>
      </c>
    </row>
    <row r="38" spans="1:7" x14ac:dyDescent="0.2">
      <c r="A38" t="s">
        <v>23</v>
      </c>
    </row>
    <row r="39" spans="1:7" x14ac:dyDescent="0.2">
      <c r="A39" t="s">
        <v>1</v>
      </c>
      <c r="B39">
        <v>5260.0039999999999</v>
      </c>
      <c r="C39">
        <f>100*B39/B39</f>
        <v>100</v>
      </c>
      <c r="E39" t="s">
        <v>15</v>
      </c>
      <c r="F39">
        <v>13941.023999999999</v>
      </c>
      <c r="G39">
        <f>100*F39/F39</f>
        <v>100</v>
      </c>
    </row>
    <row r="40" spans="1:7" x14ac:dyDescent="0.2">
      <c r="B40">
        <v>2336.0830000000001</v>
      </c>
      <c r="C40">
        <f>100*B40/B39</f>
        <v>44.412190561071817</v>
      </c>
      <c r="F40">
        <v>6297.8609999999999</v>
      </c>
      <c r="G40">
        <f>100*F40/F39</f>
        <v>45.175024445836975</v>
      </c>
    </row>
    <row r="41" spans="1:7" x14ac:dyDescent="0.2">
      <c r="B41">
        <v>1475.8910000000001</v>
      </c>
      <c r="C41">
        <f>100*B41/B39</f>
        <v>28.058742921108045</v>
      </c>
      <c r="F41">
        <v>3231.2550000000001</v>
      </c>
      <c r="G41">
        <f>100*F41/F39</f>
        <v>23.178031972400305</v>
      </c>
    </row>
    <row r="42" spans="1:7" x14ac:dyDescent="0.2">
      <c r="B42">
        <v>616.99099999999999</v>
      </c>
      <c r="C42">
        <f>100*B42/B39</f>
        <v>11.729858000107985</v>
      </c>
      <c r="F42">
        <v>1087.941</v>
      </c>
      <c r="G42">
        <f>100*F42/F39</f>
        <v>7.8038815513121564</v>
      </c>
    </row>
    <row r="43" spans="1:7" x14ac:dyDescent="0.2">
      <c r="A43" t="s">
        <v>22</v>
      </c>
      <c r="B43">
        <v>8426.66</v>
      </c>
      <c r="C43">
        <f>100*B43/B43</f>
        <v>100</v>
      </c>
      <c r="E43" t="s">
        <v>21</v>
      </c>
      <c r="F43">
        <v>12067.953</v>
      </c>
      <c r="G43">
        <f>100*F43/F43</f>
        <v>100.00000000000001</v>
      </c>
    </row>
    <row r="44" spans="1:7" x14ac:dyDescent="0.2">
      <c r="B44">
        <v>3643.2759999999998</v>
      </c>
      <c r="C44">
        <f>100*B44/B43</f>
        <v>43.235113318918764</v>
      </c>
      <c r="F44">
        <v>5813.1540000000005</v>
      </c>
      <c r="G44">
        <f>100*F44/F43</f>
        <v>48.17017434522657</v>
      </c>
    </row>
    <row r="45" spans="1:7" x14ac:dyDescent="0.2">
      <c r="B45">
        <v>1420.3050000000001</v>
      </c>
      <c r="C45">
        <f>100*B45/B43</f>
        <v>16.854898619381821</v>
      </c>
      <c r="F45">
        <v>2865.0120000000002</v>
      </c>
      <c r="G45">
        <f>100*F45/F43</f>
        <v>23.740662563070973</v>
      </c>
    </row>
    <row r="46" spans="1:7" x14ac:dyDescent="0.2">
      <c r="B46">
        <v>459.577</v>
      </c>
      <c r="C46">
        <f>100*B46/B43</f>
        <v>5.4538452957636832</v>
      </c>
      <c r="F46">
        <v>1269.184</v>
      </c>
      <c r="G46">
        <f>100*F46/F43</f>
        <v>10.516978314383557</v>
      </c>
    </row>
    <row r="48" spans="1:7" x14ac:dyDescent="0.2">
      <c r="A48" t="s">
        <v>20</v>
      </c>
      <c r="B48">
        <v>5670.1040000000003</v>
      </c>
      <c r="C48">
        <f>100*B48/B48</f>
        <v>100</v>
      </c>
      <c r="E48" t="s">
        <v>3</v>
      </c>
      <c r="F48">
        <v>10542.196</v>
      </c>
      <c r="G48">
        <f>100*F48/F48</f>
        <v>100.00000000000001</v>
      </c>
    </row>
    <row r="49" spans="1:7" x14ac:dyDescent="0.2">
      <c r="B49">
        <v>1232.598</v>
      </c>
      <c r="C49">
        <f>100*B49/B48</f>
        <v>21.738543067287651</v>
      </c>
      <c r="F49">
        <v>1237.8910000000001</v>
      </c>
      <c r="G49">
        <f>100*F49/F48</f>
        <v>11.742249906945384</v>
      </c>
    </row>
    <row r="50" spans="1:7" x14ac:dyDescent="0.2">
      <c r="B50">
        <v>640.99099999999999</v>
      </c>
      <c r="C50">
        <f>100*B50/B48</f>
        <v>11.304748554876594</v>
      </c>
      <c r="F50">
        <v>450.74900000000002</v>
      </c>
      <c r="G50">
        <f>200*F50/F48</f>
        <v>8.5513302920947396</v>
      </c>
    </row>
    <row r="51" spans="1:7" x14ac:dyDescent="0.2">
      <c r="B51">
        <v>211.84899999999999</v>
      </c>
      <c r="C51">
        <f>100*B51/B48</f>
        <v>3.7362454022007352</v>
      </c>
      <c r="F51">
        <v>190.435</v>
      </c>
      <c r="G51">
        <f>100*F51/F48</f>
        <v>1.8064073177922324</v>
      </c>
    </row>
    <row r="52" spans="1:7" x14ac:dyDescent="0.2">
      <c r="A52" t="s">
        <v>19</v>
      </c>
      <c r="B52">
        <v>8923.66</v>
      </c>
      <c r="C52">
        <f>100*B52/B52</f>
        <v>100</v>
      </c>
      <c r="E52" t="s">
        <v>18</v>
      </c>
      <c r="F52">
        <v>11091.023999999999</v>
      </c>
      <c r="G52">
        <f>100*F52/F52</f>
        <v>100</v>
      </c>
    </row>
    <row r="53" spans="1:7" x14ac:dyDescent="0.2">
      <c r="B53">
        <v>3188.2249999999999</v>
      </c>
      <c r="C53">
        <f>100*B53/B52</f>
        <v>35.727773133445247</v>
      </c>
      <c r="F53">
        <v>1515.2550000000001</v>
      </c>
      <c r="G53">
        <f>100*F53/F52</f>
        <v>13.661993698688237</v>
      </c>
    </row>
    <row r="54" spans="1:7" x14ac:dyDescent="0.2">
      <c r="B54">
        <v>1150.4259999999999</v>
      </c>
      <c r="C54">
        <f>100*B54/B52</f>
        <v>12.891862755864745</v>
      </c>
      <c r="F54">
        <v>920.64800000000002</v>
      </c>
      <c r="G54">
        <f>100*F54/F52</f>
        <v>8.30083858803299</v>
      </c>
    </row>
    <row r="55" spans="1:7" x14ac:dyDescent="0.2">
      <c r="B55">
        <v>392.435</v>
      </c>
      <c r="C55">
        <f>100*B55/B52</f>
        <v>4.3976910819103372</v>
      </c>
      <c r="F55">
        <v>289.21300000000002</v>
      </c>
      <c r="G55">
        <f>100*F55/F52</f>
        <v>2.6076311799523655</v>
      </c>
    </row>
    <row r="56" spans="1:7" x14ac:dyDescent="0.2">
      <c r="A56" t="s">
        <v>17</v>
      </c>
      <c r="B56">
        <v>8293.2459999999992</v>
      </c>
      <c r="C56">
        <f>100*B56/B56</f>
        <v>100</v>
      </c>
      <c r="E56" t="s">
        <v>16</v>
      </c>
      <c r="F56">
        <v>7764.64</v>
      </c>
      <c r="G56">
        <f>100*F56/F56</f>
        <v>100</v>
      </c>
    </row>
    <row r="57" spans="1:7" x14ac:dyDescent="0.2">
      <c r="B57">
        <v>2199.0830000000001</v>
      </c>
      <c r="C57">
        <f>100*B57/B56</f>
        <v>26.516553349556983</v>
      </c>
      <c r="F57">
        <v>992.18399999999997</v>
      </c>
      <c r="G57">
        <f>100*F57/F56</f>
        <v>12.77823569412104</v>
      </c>
    </row>
    <row r="58" spans="1:7" x14ac:dyDescent="0.2">
      <c r="B58">
        <v>682.74900000000002</v>
      </c>
      <c r="C58">
        <f>100*B58/B56</f>
        <v>8.2325907129729448</v>
      </c>
      <c r="F58">
        <v>384.74900000000002</v>
      </c>
      <c r="G58">
        <f>100*F58/F56</f>
        <v>4.9551428012116467</v>
      </c>
    </row>
    <row r="59" spans="1:7" x14ac:dyDescent="0.2">
      <c r="B59">
        <v>172.19200000000001</v>
      </c>
      <c r="C59">
        <f>100*B59/B56</f>
        <v>2.076291960952322</v>
      </c>
      <c r="F59">
        <v>92.191999999999993</v>
      </c>
      <c r="G59">
        <f>100*F59/F56</f>
        <v>1.1873312864472787</v>
      </c>
    </row>
    <row r="61" spans="1:7" x14ac:dyDescent="0.2">
      <c r="A61" t="s">
        <v>15</v>
      </c>
      <c r="B61">
        <v>17388.915000000001</v>
      </c>
      <c r="C61">
        <f>100*B61/B61</f>
        <v>100</v>
      </c>
      <c r="E61" t="s">
        <v>1</v>
      </c>
      <c r="F61">
        <v>9343.3680000000004</v>
      </c>
      <c r="G61">
        <f>100*F61/F61</f>
        <v>100</v>
      </c>
    </row>
    <row r="62" spans="1:7" x14ac:dyDescent="0.2">
      <c r="B62">
        <v>7352.0749999999998</v>
      </c>
      <c r="C62">
        <f>100*B62/B61</f>
        <v>42.280240026476633</v>
      </c>
      <c r="F62">
        <v>2441.69</v>
      </c>
      <c r="G62">
        <f>100*F62/F61</f>
        <v>26.132867719648846</v>
      </c>
    </row>
    <row r="63" spans="1:7" x14ac:dyDescent="0.2">
      <c r="B63">
        <v>2710.3969999999999</v>
      </c>
      <c r="C63">
        <f>100*B63/B61</f>
        <v>15.586924198548328</v>
      </c>
      <c r="F63">
        <v>1771.8409999999999</v>
      </c>
      <c r="G63">
        <f>100*F63/F61</f>
        <v>18.963622111427053</v>
      </c>
    </row>
    <row r="64" spans="1:7" x14ac:dyDescent="0.2">
      <c r="B64">
        <v>1320.4259999999999</v>
      </c>
      <c r="C64">
        <f>100*B64/B61</f>
        <v>7.5934927509853258</v>
      </c>
      <c r="F64">
        <v>1068.2840000000001</v>
      </c>
      <c r="G64">
        <f>100*F64/F61</f>
        <v>11.433607238845779</v>
      </c>
    </row>
    <row r="65" spans="1:7" x14ac:dyDescent="0.2">
      <c r="A65" t="s">
        <v>14</v>
      </c>
      <c r="B65">
        <v>13715.48</v>
      </c>
      <c r="C65">
        <f>100*B65/B65</f>
        <v>100</v>
      </c>
      <c r="E65" t="s">
        <v>13</v>
      </c>
      <c r="F65">
        <v>14610.752</v>
      </c>
      <c r="G65">
        <f>100*F65/F65</f>
        <v>100</v>
      </c>
    </row>
    <row r="66" spans="1:7" x14ac:dyDescent="0.2">
      <c r="B66">
        <v>5307.4390000000003</v>
      </c>
      <c r="C66">
        <f>100*B66/B65</f>
        <v>38.696706203501449</v>
      </c>
      <c r="F66">
        <v>3999.3760000000002</v>
      </c>
      <c r="G66">
        <f>100*F66/F65</f>
        <v>27.372827900986891</v>
      </c>
    </row>
    <row r="67" spans="1:7" x14ac:dyDescent="0.2">
      <c r="B67">
        <v>1299.7190000000001</v>
      </c>
      <c r="C67">
        <f>100*B67/B65</f>
        <v>9.4762924811964293</v>
      </c>
      <c r="F67">
        <v>2169.1129999999998</v>
      </c>
      <c r="G67">
        <f>100*F67/F65</f>
        <v>14.84600518850775</v>
      </c>
    </row>
    <row r="68" spans="1:7" x14ac:dyDescent="0.2">
      <c r="B68">
        <v>719.16300000000001</v>
      </c>
      <c r="C68">
        <f>100*B68/B65</f>
        <v>5.2434402587441351</v>
      </c>
      <c r="F68">
        <v>1038.92</v>
      </c>
      <c r="G68">
        <f>100*F68/F65</f>
        <v>7.1106538527243499</v>
      </c>
    </row>
    <row r="71" spans="1:7" x14ac:dyDescent="0.2">
      <c r="A71" t="s">
        <v>11</v>
      </c>
      <c r="B71">
        <v>20358.764999999999</v>
      </c>
      <c r="C71">
        <f>100*B71/B71</f>
        <v>100</v>
      </c>
    </row>
    <row r="72" spans="1:7" x14ac:dyDescent="0.2">
      <c r="A72" t="s">
        <v>10</v>
      </c>
      <c r="B72">
        <v>1835.4770000000001</v>
      </c>
      <c r="C72">
        <f>100*B72/B71</f>
        <v>9.0156598398773209</v>
      </c>
    </row>
    <row r="73" spans="1:7" x14ac:dyDescent="0.2">
      <c r="A73" t="s">
        <v>11</v>
      </c>
      <c r="B73">
        <v>21200.664000000001</v>
      </c>
      <c r="C73">
        <f>100*B73/B73</f>
        <v>99.999999999999986</v>
      </c>
    </row>
    <row r="74" spans="1:7" x14ac:dyDescent="0.2">
      <c r="A74" t="s">
        <v>12</v>
      </c>
      <c r="B74">
        <v>744.678</v>
      </c>
      <c r="C74">
        <f>100*B74/B73</f>
        <v>3.5125220606297991</v>
      </c>
    </row>
    <row r="75" spans="1:7" x14ac:dyDescent="0.2">
      <c r="A75" t="s">
        <v>11</v>
      </c>
      <c r="B75">
        <v>32019.643</v>
      </c>
      <c r="C75">
        <f>100*B75/B75</f>
        <v>100</v>
      </c>
    </row>
    <row r="76" spans="1:7" x14ac:dyDescent="0.2">
      <c r="A76" t="s">
        <v>10</v>
      </c>
      <c r="B76">
        <v>2360.4059999999999</v>
      </c>
      <c r="C76">
        <f>100*B76/B75</f>
        <v>7.3717436512330883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</vt:lpstr>
      <vt:lpstr>Figure 4-figure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Metzger, Meredith (NIH/NCI) [E]</dc:creator>
  <cp:lastModifiedBy>Metzger, Meredith (NIH/NCI) [E]</cp:lastModifiedBy>
  <dcterms:created xsi:type="dcterms:W3CDTF">2020-01-29T20:45:37Z</dcterms:created>
  <dcterms:modified xsi:type="dcterms:W3CDTF">2020-01-29T20:46:19Z</dcterms:modified>
</cp:coreProperties>
</file>