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tzgermb/Documents/Meredith's manuscripts/2019 mito OM substrate paper/XXXXXX eLife revised submission/Final submission files/1:29:19 in response to editor final submission/"/>
    </mc:Choice>
  </mc:AlternateContent>
  <xr:revisionPtr revIDLastSave="0" documentId="13_ncr:1_{5B96A916-4276-7F49-8D63-A361FF5D35F7}" xr6:coauthVersionLast="45" xr6:coauthVersionMax="45" xr10:uidLastSave="{00000000-0000-0000-0000-000000000000}"/>
  <bookViews>
    <workbookView xWindow="1340" yWindow="2400" windowWidth="21620" windowHeight="15040" activeTab="1" xr2:uid="{54DCC867-6460-D340-84A2-688F3F92E5D6}"/>
  </bookViews>
  <sheets>
    <sheet name="Figure 5" sheetId="2" r:id="rId1"/>
    <sheet name="Figure 5- figure supplement 1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3" l="1"/>
  <c r="G2" i="3"/>
  <c r="C3" i="3"/>
  <c r="G3" i="3"/>
  <c r="C4" i="3"/>
  <c r="G4" i="3"/>
  <c r="C5" i="3"/>
  <c r="G5" i="3"/>
  <c r="C6" i="3"/>
  <c r="G6" i="3"/>
  <c r="C7" i="3"/>
  <c r="G7" i="3"/>
  <c r="C8" i="3"/>
  <c r="G8" i="3"/>
  <c r="C9" i="3"/>
  <c r="G9" i="3"/>
  <c r="C12" i="3"/>
  <c r="G12" i="3"/>
  <c r="C13" i="3"/>
  <c r="G13" i="3"/>
  <c r="C14" i="3"/>
  <c r="G14" i="3"/>
  <c r="C15" i="3"/>
  <c r="G15" i="3"/>
  <c r="C16" i="3"/>
  <c r="G16" i="3"/>
  <c r="C17" i="3"/>
  <c r="G17" i="3"/>
  <c r="C18" i="3"/>
  <c r="G18" i="3"/>
  <c r="C19" i="3"/>
  <c r="G19" i="3"/>
  <c r="C22" i="3"/>
  <c r="G22" i="3"/>
  <c r="C23" i="3"/>
  <c r="G23" i="3"/>
  <c r="C24" i="3"/>
  <c r="G24" i="3"/>
  <c r="C25" i="3"/>
  <c r="G25" i="3"/>
  <c r="C26" i="3"/>
  <c r="G26" i="3"/>
  <c r="C27" i="3"/>
  <c r="G27" i="3"/>
  <c r="C28" i="3"/>
  <c r="G28" i="3"/>
  <c r="C29" i="3"/>
  <c r="G29" i="3"/>
  <c r="E2" i="2"/>
  <c r="F2" i="2" s="1"/>
  <c r="I2" i="2"/>
  <c r="L2" i="2"/>
  <c r="E3" i="2"/>
  <c r="F3" i="2"/>
  <c r="I3" i="2"/>
  <c r="L3" i="2"/>
  <c r="E4" i="2"/>
  <c r="F4" i="2"/>
  <c r="I4" i="2"/>
  <c r="L4" i="2"/>
  <c r="E5" i="2"/>
  <c r="F5" i="2" s="1"/>
  <c r="I5" i="2"/>
  <c r="L5" i="2"/>
  <c r="E6" i="2"/>
  <c r="F6" i="2"/>
  <c r="I6" i="2"/>
  <c r="L6" i="2"/>
  <c r="E7" i="2"/>
  <c r="F7" i="2"/>
  <c r="I7" i="2"/>
  <c r="L7" i="2"/>
  <c r="E8" i="2"/>
  <c r="F8" i="2" s="1"/>
  <c r="I8" i="2"/>
  <c r="L8" i="2"/>
  <c r="E9" i="2"/>
  <c r="F9" i="2"/>
  <c r="I9" i="2"/>
  <c r="L9" i="2"/>
  <c r="E10" i="2"/>
  <c r="F11" i="2" s="1"/>
  <c r="F10" i="2"/>
  <c r="I10" i="2"/>
  <c r="L10" i="2"/>
  <c r="E11" i="2"/>
  <c r="I11" i="2"/>
  <c r="L11" i="2"/>
  <c r="E12" i="2"/>
  <c r="I12" i="2"/>
  <c r="L12" i="2"/>
  <c r="E13" i="2"/>
  <c r="F13" i="2"/>
  <c r="I13" i="2"/>
  <c r="L13" i="2"/>
  <c r="E14" i="2"/>
  <c r="F14" i="2"/>
  <c r="I14" i="2"/>
  <c r="L14" i="2"/>
  <c r="E15" i="2"/>
  <c r="F15" i="2"/>
  <c r="I15" i="2"/>
  <c r="L15" i="2"/>
  <c r="E16" i="2"/>
  <c r="F16" i="2"/>
  <c r="I16" i="2"/>
  <c r="L16" i="2"/>
  <c r="E17" i="2"/>
  <c r="F17" i="2"/>
  <c r="I17" i="2"/>
  <c r="L17" i="2"/>
  <c r="E18" i="2"/>
  <c r="F18" i="2"/>
  <c r="I18" i="2"/>
  <c r="L18" i="2"/>
  <c r="E19" i="2"/>
  <c r="F19" i="2"/>
  <c r="I19" i="2"/>
  <c r="L19" i="2"/>
  <c r="E20" i="2"/>
  <c r="F20" i="2"/>
  <c r="I20" i="2"/>
  <c r="L20" i="2"/>
  <c r="E21" i="2"/>
  <c r="F21" i="2"/>
  <c r="I21" i="2"/>
  <c r="L21" i="2"/>
  <c r="E22" i="2"/>
  <c r="F23" i="2" s="1"/>
  <c r="F22" i="2"/>
  <c r="I22" i="2"/>
  <c r="L22" i="2"/>
  <c r="E23" i="2"/>
  <c r="I23" i="2"/>
  <c r="L23" i="2"/>
  <c r="E24" i="2"/>
  <c r="F24" i="2"/>
  <c r="I24" i="2"/>
  <c r="L24" i="2"/>
  <c r="E25" i="2"/>
  <c r="F25" i="2"/>
  <c r="I25" i="2"/>
  <c r="L25" i="2"/>
  <c r="E27" i="2"/>
  <c r="F27" i="2"/>
  <c r="I27" i="2"/>
  <c r="L27" i="2"/>
  <c r="E28" i="2"/>
  <c r="F28" i="2"/>
  <c r="I28" i="2"/>
  <c r="L28" i="2"/>
  <c r="E29" i="2"/>
  <c r="F29" i="2"/>
  <c r="I29" i="2"/>
  <c r="L29" i="2"/>
  <c r="E30" i="2"/>
  <c r="F30" i="2"/>
  <c r="I30" i="2"/>
  <c r="L30" i="2"/>
  <c r="E31" i="2"/>
  <c r="F31" i="2"/>
  <c r="I31" i="2"/>
  <c r="L31" i="2"/>
  <c r="E32" i="2"/>
  <c r="F32" i="2"/>
  <c r="I32" i="2"/>
  <c r="L32" i="2"/>
  <c r="E33" i="2"/>
  <c r="F33" i="2"/>
  <c r="I33" i="2"/>
  <c r="L33" i="2"/>
  <c r="E34" i="2"/>
  <c r="F34" i="2"/>
  <c r="I34" i="2"/>
  <c r="L34" i="2"/>
  <c r="E35" i="2"/>
  <c r="F36" i="2" s="1"/>
  <c r="F35" i="2"/>
  <c r="I35" i="2"/>
  <c r="L35" i="2"/>
  <c r="E36" i="2"/>
  <c r="I36" i="2"/>
  <c r="L36" i="2"/>
  <c r="E37" i="2"/>
  <c r="I37" i="2"/>
  <c r="L37" i="2"/>
  <c r="E38" i="2"/>
  <c r="F38" i="2"/>
  <c r="I38" i="2"/>
  <c r="L38" i="2"/>
  <c r="E39" i="2"/>
  <c r="F39" i="2"/>
  <c r="I39" i="2"/>
  <c r="L39" i="2"/>
  <c r="E40" i="2"/>
  <c r="F40" i="2"/>
  <c r="I40" i="2"/>
  <c r="L40" i="2"/>
  <c r="E41" i="2"/>
  <c r="F41" i="2"/>
  <c r="I41" i="2"/>
  <c r="L41" i="2"/>
  <c r="E42" i="2"/>
  <c r="F42" i="2"/>
  <c r="I42" i="2"/>
  <c r="L42" i="2"/>
  <c r="E43" i="2"/>
  <c r="F43" i="2"/>
  <c r="I43" i="2"/>
  <c r="L43" i="2"/>
  <c r="E44" i="2"/>
  <c r="F44" i="2"/>
  <c r="I44" i="2"/>
  <c r="L44" i="2"/>
  <c r="E45" i="2"/>
  <c r="F45" i="2"/>
  <c r="I45" i="2"/>
  <c r="L45" i="2"/>
  <c r="E46" i="2"/>
  <c r="F46" i="2" s="1"/>
  <c r="I46" i="2"/>
  <c r="L46" i="2"/>
  <c r="E47" i="2"/>
  <c r="F48" i="2" s="1"/>
  <c r="F47" i="2"/>
  <c r="I47" i="2"/>
  <c r="L47" i="2"/>
  <c r="E48" i="2"/>
  <c r="I48" i="2"/>
  <c r="L48" i="2"/>
  <c r="E49" i="2"/>
  <c r="I49" i="2"/>
  <c r="L49" i="2"/>
  <c r="E50" i="2"/>
  <c r="F50" i="2"/>
  <c r="I50" i="2"/>
  <c r="L50" i="2"/>
  <c r="F12" i="2" l="1"/>
  <c r="F49" i="2"/>
  <c r="F37" i="2"/>
</calcChain>
</file>

<file path=xl/sharedStrings.xml><?xml version="1.0" encoding="utf-8"?>
<sst xmlns="http://schemas.openxmlformats.org/spreadsheetml/2006/main" count="27" uniqueCount="25">
  <si>
    <t>ufd1-1 160</t>
  </si>
  <si>
    <t>UFD1 160</t>
  </si>
  <si>
    <t>npl4 160</t>
  </si>
  <si>
    <t>NPL4 160</t>
  </si>
  <si>
    <t>cdc48-3 160</t>
  </si>
  <si>
    <t>CDC48 160</t>
  </si>
  <si>
    <t>ufd1-1 157</t>
  </si>
  <si>
    <t>UFD1 157</t>
  </si>
  <si>
    <t>npl4 157</t>
  </si>
  <si>
    <t>NPL4 157</t>
  </si>
  <si>
    <t>cdc48-3 157</t>
  </si>
  <si>
    <t>CDC48 157</t>
  </si>
  <si>
    <t>5A</t>
  </si>
  <si>
    <t>ddi1 160</t>
  </si>
  <si>
    <t>ddi1 157</t>
  </si>
  <si>
    <t>wt 160</t>
  </si>
  <si>
    <t>wt 157</t>
  </si>
  <si>
    <t>dsk2rad23 160</t>
  </si>
  <si>
    <t>dsk2rad23 157</t>
  </si>
  <si>
    <t>WT 157</t>
  </si>
  <si>
    <t>S5D</t>
  </si>
  <si>
    <t>msp1 160</t>
  </si>
  <si>
    <t>msp1 157</t>
  </si>
  <si>
    <t>WT 160</t>
  </si>
  <si>
    <t>S5A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</si>
</sst>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F55FA-B302-CB49-9398-3BFBCD50795E}">
  <dimension ref="A1:L50"/>
  <sheetViews>
    <sheetView topLeftCell="A26" workbookViewId="0">
      <selection activeCell="I37" sqref="I37"/>
    </sheetView>
  </sheetViews>
  <sheetFormatPr baseColWidth="10" defaultRowHeight="16" x14ac:dyDescent="0.2"/>
  <sheetData>
    <row r="1" spans="1:12" x14ac:dyDescent="0.2">
      <c r="A1" t="s">
        <v>12</v>
      </c>
    </row>
    <row r="2" spans="1:12" x14ac:dyDescent="0.2">
      <c r="A2" t="s">
        <v>11</v>
      </c>
      <c r="B2">
        <v>0</v>
      </c>
      <c r="C2">
        <v>12275.267</v>
      </c>
      <c r="D2">
        <v>10892.166999999999</v>
      </c>
      <c r="E2">
        <f>C2/D2</f>
        <v>1.1269811599473274</v>
      </c>
      <c r="F2">
        <f>100*E2/E2</f>
        <v>100</v>
      </c>
      <c r="H2">
        <v>20843.065999999999</v>
      </c>
      <c r="I2">
        <f>100*H2/H2</f>
        <v>100</v>
      </c>
      <c r="K2">
        <v>15302.673000000001</v>
      </c>
      <c r="L2">
        <f>100*K2/K2</f>
        <v>100</v>
      </c>
    </row>
    <row r="3" spans="1:12" x14ac:dyDescent="0.2">
      <c r="B3">
        <v>30</v>
      </c>
      <c r="C3">
        <v>6881.5889999999999</v>
      </c>
      <c r="D3">
        <v>11965.823</v>
      </c>
      <c r="E3">
        <f>C3/D3</f>
        <v>0.57510369324366573</v>
      </c>
      <c r="F3">
        <f>100*E3/E2</f>
        <v>51.030462059414091</v>
      </c>
      <c r="H3">
        <v>10484.51</v>
      </c>
      <c r="I3">
        <f>100*H3/H2</f>
        <v>50.302148445914824</v>
      </c>
      <c r="K3">
        <v>7453.8819999999996</v>
      </c>
      <c r="L3">
        <f>100*K3/K2</f>
        <v>48.709673140110873</v>
      </c>
    </row>
    <row r="4" spans="1:12" x14ac:dyDescent="0.2">
      <c r="B4">
        <v>60</v>
      </c>
      <c r="C4">
        <v>3137.0830000000001</v>
      </c>
      <c r="D4">
        <v>11209.581</v>
      </c>
      <c r="E4">
        <f>C4/D4</f>
        <v>0.27985729350633176</v>
      </c>
      <c r="F4">
        <f>100*E4/E2</f>
        <v>24.832473110678414</v>
      </c>
      <c r="H4">
        <v>6238.61</v>
      </c>
      <c r="I4">
        <f>100*H4/H2</f>
        <v>29.931345033403435</v>
      </c>
      <c r="K4">
        <v>3330.2550000000001</v>
      </c>
      <c r="L4">
        <f>100*K4/K2</f>
        <v>21.762570499938146</v>
      </c>
    </row>
    <row r="5" spans="1:12" x14ac:dyDescent="0.2">
      <c r="B5">
        <v>120</v>
      </c>
      <c r="C5">
        <v>1554.598</v>
      </c>
      <c r="D5">
        <v>10260.409</v>
      </c>
      <c r="E5">
        <f>C5/D5</f>
        <v>0.1515142330096198</v>
      </c>
      <c r="F5">
        <f>100*E5/E2</f>
        <v>13.444256070500881</v>
      </c>
      <c r="H5">
        <v>4292.6099999999997</v>
      </c>
      <c r="I5">
        <f>100*H5/H2</f>
        <v>20.594906718618073</v>
      </c>
      <c r="K5">
        <v>2297.5479999999998</v>
      </c>
      <c r="L5">
        <f>100*K5/K2</f>
        <v>15.014030555315401</v>
      </c>
    </row>
    <row r="6" spans="1:12" x14ac:dyDescent="0.2">
      <c r="A6" t="s">
        <v>10</v>
      </c>
      <c r="B6">
        <v>0</v>
      </c>
      <c r="C6">
        <v>12077.308999999999</v>
      </c>
      <c r="D6">
        <v>9304.8029999999999</v>
      </c>
      <c r="E6">
        <f>C6/D6</f>
        <v>1.2979650402055798</v>
      </c>
      <c r="F6">
        <f>100*E6/E6</f>
        <v>100.00000000000001</v>
      </c>
      <c r="H6">
        <v>15286.48</v>
      </c>
      <c r="I6">
        <f>100*H6/H6</f>
        <v>100</v>
      </c>
      <c r="K6">
        <v>12357.945</v>
      </c>
      <c r="L6">
        <f>100*K6/K6</f>
        <v>100</v>
      </c>
    </row>
    <row r="7" spans="1:12" x14ac:dyDescent="0.2">
      <c r="B7">
        <v>30</v>
      </c>
      <c r="C7">
        <v>7216.7610000000004</v>
      </c>
      <c r="D7">
        <v>9713.9240000000009</v>
      </c>
      <c r="E7">
        <f>C7/D7</f>
        <v>0.74292953084664859</v>
      </c>
      <c r="F7">
        <f>100*E7/E6</f>
        <v>57.238023200453746</v>
      </c>
      <c r="H7">
        <v>9134.7520000000004</v>
      </c>
      <c r="I7">
        <f>100*H7/H6</f>
        <v>59.75706637499281</v>
      </c>
      <c r="K7">
        <v>8965.9240000000009</v>
      </c>
      <c r="L7">
        <f>100*K7/K6</f>
        <v>72.551900821698112</v>
      </c>
    </row>
    <row r="8" spans="1:12" x14ac:dyDescent="0.2">
      <c r="B8">
        <v>60</v>
      </c>
      <c r="C8">
        <v>4491.5690000000004</v>
      </c>
      <c r="D8">
        <v>9424.7520000000004</v>
      </c>
      <c r="E8">
        <f>C8/D8</f>
        <v>0.47657158511969339</v>
      </c>
      <c r="F8">
        <f>100*E8/E6</f>
        <v>36.716827522890057</v>
      </c>
      <c r="H8">
        <v>6545.8530000000001</v>
      </c>
      <c r="I8">
        <f>100*H8/H6</f>
        <v>42.821192321580902</v>
      </c>
      <c r="K8">
        <v>5686.2460000000001</v>
      </c>
      <c r="L8">
        <f>100*K8/K6</f>
        <v>46.01287673638295</v>
      </c>
    </row>
    <row r="9" spans="1:12" x14ac:dyDescent="0.2">
      <c r="B9">
        <v>120</v>
      </c>
      <c r="C9">
        <v>3104.74</v>
      </c>
      <c r="D9">
        <v>9762.9449999999997</v>
      </c>
      <c r="E9">
        <f>C9/D9</f>
        <v>0.31801264884724845</v>
      </c>
      <c r="F9">
        <f>100*E9/E6</f>
        <v>24.500863967559528</v>
      </c>
      <c r="H9">
        <v>5245.56</v>
      </c>
      <c r="I9">
        <f>100*H9/H6</f>
        <v>34.315028705104119</v>
      </c>
      <c r="K9">
        <v>3392.569</v>
      </c>
      <c r="L9">
        <f>100*K9/K6</f>
        <v>27.452533572531681</v>
      </c>
    </row>
    <row r="10" spans="1:12" x14ac:dyDescent="0.2">
      <c r="A10" t="s">
        <v>9</v>
      </c>
      <c r="B10">
        <v>0</v>
      </c>
      <c r="C10">
        <v>11350.630999999999</v>
      </c>
      <c r="D10">
        <v>12706.550999999999</v>
      </c>
      <c r="E10">
        <f>C10/D10</f>
        <v>0.89328968970415334</v>
      </c>
      <c r="F10">
        <f>100*E10/E10</f>
        <v>100</v>
      </c>
      <c r="H10">
        <v>11226.630999999999</v>
      </c>
      <c r="I10">
        <f>100*H10/H10</f>
        <v>99.999999999999986</v>
      </c>
      <c r="K10">
        <v>12369.723</v>
      </c>
      <c r="L10">
        <f>100*K10/K10</f>
        <v>100</v>
      </c>
    </row>
    <row r="11" spans="1:12" x14ac:dyDescent="0.2">
      <c r="B11">
        <v>30</v>
      </c>
      <c r="C11">
        <v>6307.4889999999996</v>
      </c>
      <c r="D11">
        <v>14114.673000000001</v>
      </c>
      <c r="E11">
        <f>C11/D11</f>
        <v>0.44687461055597955</v>
      </c>
      <c r="F11">
        <f>100*E11/E10</f>
        <v>50.025721298090765</v>
      </c>
      <c r="H11">
        <v>6080.9530000000004</v>
      </c>
      <c r="I11">
        <f>100*H11/H10</f>
        <v>54.165430394924364</v>
      </c>
      <c r="K11">
        <v>4798.8530000000001</v>
      </c>
      <c r="L11">
        <f>100*K11/K10</f>
        <v>38.795153294863596</v>
      </c>
    </row>
    <row r="12" spans="1:12" x14ac:dyDescent="0.2">
      <c r="B12">
        <v>60</v>
      </c>
      <c r="C12">
        <v>2289.355</v>
      </c>
      <c r="D12">
        <v>13768.966</v>
      </c>
      <c r="E12">
        <f>C12/D12</f>
        <v>0.16626920278545243</v>
      </c>
      <c r="F12">
        <f>100*E12/E10</f>
        <v>18.613133533481033</v>
      </c>
      <c r="H12">
        <v>2532.3760000000002</v>
      </c>
      <c r="I12">
        <f>100*H12/H10</f>
        <v>22.556865011417944</v>
      </c>
      <c r="K12">
        <v>1639.79</v>
      </c>
      <c r="L12">
        <f>100*K12/K10</f>
        <v>13.256481167767459</v>
      </c>
    </row>
    <row r="13" spans="1:12" x14ac:dyDescent="0.2">
      <c r="B13">
        <v>120</v>
      </c>
      <c r="C13">
        <v>1690.2339999999999</v>
      </c>
      <c r="D13">
        <v>14561.38</v>
      </c>
      <c r="E13">
        <f>C13/D13</f>
        <v>0.11607649824398512</v>
      </c>
      <c r="F13">
        <f>100*E13/E10</f>
        <v>12.9942726958405</v>
      </c>
      <c r="H13">
        <v>1799.4770000000001</v>
      </c>
      <c r="I13">
        <f>100*H13/H10</f>
        <v>16.028646528063497</v>
      </c>
      <c r="K13">
        <v>1082.4059999999999</v>
      </c>
      <c r="L13">
        <f>100*K13/K10</f>
        <v>8.750446554057838</v>
      </c>
    </row>
    <row r="14" spans="1:12" x14ac:dyDescent="0.2">
      <c r="A14" t="s">
        <v>8</v>
      </c>
      <c r="B14">
        <v>0</v>
      </c>
      <c r="C14">
        <v>10726.974</v>
      </c>
      <c r="D14">
        <v>11360.187</v>
      </c>
      <c r="E14">
        <f>C14/D14</f>
        <v>0.94426033655960062</v>
      </c>
      <c r="F14">
        <f>100*E14/E14</f>
        <v>100</v>
      </c>
      <c r="H14">
        <v>13358.187</v>
      </c>
      <c r="I14">
        <f>100*H14/H14</f>
        <v>100</v>
      </c>
      <c r="K14">
        <v>9099.1869999999999</v>
      </c>
      <c r="L14">
        <f>100*K14/K14</f>
        <v>100</v>
      </c>
    </row>
    <row r="15" spans="1:12" x14ac:dyDescent="0.2">
      <c r="B15">
        <v>30</v>
      </c>
      <c r="C15">
        <v>6923.8320000000003</v>
      </c>
      <c r="D15">
        <v>10127.116</v>
      </c>
      <c r="E15">
        <f>C15/D15</f>
        <v>0.68369237599332333</v>
      </c>
      <c r="F15">
        <f>100*E15/E14</f>
        <v>72.405071940683968</v>
      </c>
      <c r="H15">
        <v>9612.9240000000009</v>
      </c>
      <c r="I15">
        <f>100*H15/H14</f>
        <v>71.962789561188217</v>
      </c>
      <c r="K15">
        <v>6227.9530000000004</v>
      </c>
      <c r="L15">
        <f>100*K15/K14</f>
        <v>68.445158891668015</v>
      </c>
    </row>
    <row r="16" spans="1:12" x14ac:dyDescent="0.2">
      <c r="B16">
        <v>60</v>
      </c>
      <c r="C16">
        <v>6740.7820000000002</v>
      </c>
      <c r="D16">
        <v>10736.288</v>
      </c>
      <c r="E16">
        <f>C16/D16</f>
        <v>0.62785033337406748</v>
      </c>
      <c r="F16">
        <f>100*E16/E14</f>
        <v>66.491232244449805</v>
      </c>
      <c r="H16">
        <v>8378.6810000000005</v>
      </c>
      <c r="I16">
        <f>100*H16/H14</f>
        <v>62.723189905935598</v>
      </c>
      <c r="K16">
        <v>4574.1959999999999</v>
      </c>
      <c r="L16">
        <f>100*K16/K14</f>
        <v>50.270381298900659</v>
      </c>
    </row>
    <row r="17" spans="1:12" x14ac:dyDescent="0.2">
      <c r="B17">
        <v>120</v>
      </c>
      <c r="C17">
        <v>7365.9030000000002</v>
      </c>
      <c r="D17">
        <v>12195.409</v>
      </c>
      <c r="E17">
        <f>C17/D17</f>
        <v>0.60398982928739831</v>
      </c>
      <c r="F17">
        <f>100*E17/E14</f>
        <v>63.964333341377746</v>
      </c>
      <c r="H17">
        <v>7378.7820000000002</v>
      </c>
      <c r="I17">
        <f>100*H17/H14</f>
        <v>55.237900173129788</v>
      </c>
      <c r="K17">
        <v>3262.1750000000002</v>
      </c>
      <c r="L17">
        <f>100*K17/K14</f>
        <v>35.8512799000614</v>
      </c>
    </row>
    <row r="18" spans="1:12" x14ac:dyDescent="0.2">
      <c r="A18" t="s">
        <v>7</v>
      </c>
      <c r="B18">
        <v>0</v>
      </c>
      <c r="C18">
        <v>15985.602000000001</v>
      </c>
      <c r="D18">
        <v>12038.894</v>
      </c>
      <c r="E18">
        <f>C18/D18</f>
        <v>1.327829782370374</v>
      </c>
      <c r="F18">
        <f>100*E18/E18</f>
        <v>99.999999999999986</v>
      </c>
      <c r="H18">
        <v>7113.2460000000001</v>
      </c>
      <c r="I18">
        <f>100*H18/H18</f>
        <v>100</v>
      </c>
      <c r="K18">
        <v>8100.56</v>
      </c>
      <c r="L18">
        <f>100*K18/K18</f>
        <v>100</v>
      </c>
    </row>
    <row r="19" spans="1:12" x14ac:dyDescent="0.2">
      <c r="B19">
        <v>30</v>
      </c>
      <c r="C19">
        <v>6704.7520000000004</v>
      </c>
      <c r="D19">
        <v>12300.359</v>
      </c>
      <c r="E19">
        <f>C19/D19</f>
        <v>0.54508587920076157</v>
      </c>
      <c r="F19">
        <f>100*E19/E18</f>
        <v>41.050885169008794</v>
      </c>
      <c r="H19">
        <v>3012.2350000000001</v>
      </c>
      <c r="I19">
        <f>100*H19/H18</f>
        <v>42.346841371716934</v>
      </c>
      <c r="K19">
        <v>2772.0329999999999</v>
      </c>
      <c r="L19">
        <f>100*K19/K18</f>
        <v>34.220263784232195</v>
      </c>
    </row>
    <row r="20" spans="1:12" x14ac:dyDescent="0.2">
      <c r="B20">
        <v>60</v>
      </c>
      <c r="C20">
        <v>3517.518</v>
      </c>
      <c r="D20">
        <v>11836.116</v>
      </c>
      <c r="E20">
        <f>C20/D20</f>
        <v>0.29718515769869103</v>
      </c>
      <c r="F20">
        <f>100*E20/E18</f>
        <v>22.381269169017376</v>
      </c>
      <c r="H20">
        <v>1225.8910000000001</v>
      </c>
      <c r="I20">
        <f>100*H20/H18</f>
        <v>17.233918242107752</v>
      </c>
      <c r="K20">
        <v>1407.4970000000001</v>
      </c>
      <c r="L20">
        <f>100*K20/K18</f>
        <v>17.37530491719091</v>
      </c>
    </row>
    <row r="21" spans="1:12" x14ac:dyDescent="0.2">
      <c r="B21">
        <v>120</v>
      </c>
      <c r="C21">
        <v>2105.2049999999999</v>
      </c>
      <c r="D21">
        <v>10574.581</v>
      </c>
      <c r="E21">
        <f>C21/D21</f>
        <v>0.19908164682837079</v>
      </c>
      <c r="F21">
        <f>100*E21/E18</f>
        <v>14.993009606470823</v>
      </c>
      <c r="H21">
        <v>815.52700000000004</v>
      </c>
      <c r="I21">
        <f>100*H21/H18</f>
        <v>11.464906457614429</v>
      </c>
      <c r="K21">
        <v>1528.912</v>
      </c>
      <c r="L21">
        <f>100*K21/K18</f>
        <v>18.874151910485203</v>
      </c>
    </row>
    <row r="22" spans="1:12" x14ac:dyDescent="0.2">
      <c r="A22" t="s">
        <v>6</v>
      </c>
      <c r="B22">
        <v>0</v>
      </c>
      <c r="C22">
        <v>15209.208000000001</v>
      </c>
      <c r="D22">
        <v>15243.087</v>
      </c>
      <c r="E22">
        <f>C22/D22</f>
        <v>0.99777741870790349</v>
      </c>
      <c r="F22">
        <f>100*E22/E22</f>
        <v>100</v>
      </c>
      <c r="H22">
        <v>7781.3</v>
      </c>
      <c r="I22">
        <f>100*H22/H22</f>
        <v>100</v>
      </c>
      <c r="K22">
        <v>11190.258</v>
      </c>
      <c r="L22">
        <f>100*K22/K22</f>
        <v>100</v>
      </c>
    </row>
    <row r="23" spans="1:12" x14ac:dyDescent="0.2">
      <c r="B23">
        <v>30</v>
      </c>
      <c r="C23">
        <v>10342.329</v>
      </c>
      <c r="D23">
        <v>13563.843999999999</v>
      </c>
      <c r="E23">
        <f>C23/D23</f>
        <v>0.7624924763216091</v>
      </c>
      <c r="F23">
        <f>100*E23/E22</f>
        <v>76.419095283697402</v>
      </c>
      <c r="H23">
        <v>6943.1779999999999</v>
      </c>
      <c r="I23">
        <f>100*H23/H22</f>
        <v>89.229023427961906</v>
      </c>
      <c r="K23">
        <v>8393.0660000000007</v>
      </c>
      <c r="L23">
        <f>100*K23/K22</f>
        <v>75.003328788308551</v>
      </c>
    </row>
    <row r="24" spans="1:12" x14ac:dyDescent="0.2">
      <c r="B24">
        <v>60</v>
      </c>
      <c r="C24">
        <v>9227.5509999999995</v>
      </c>
      <c r="D24">
        <v>13699.894</v>
      </c>
      <c r="E24">
        <f>C24/D24</f>
        <v>0.67354908001477964</v>
      </c>
      <c r="F24">
        <f>100*E24/E22</f>
        <v>67.504943225414806</v>
      </c>
      <c r="H24">
        <v>6234.43</v>
      </c>
      <c r="I24">
        <f>100*H24/H22</f>
        <v>80.120673923380409</v>
      </c>
      <c r="K24">
        <v>6841.3469999999998</v>
      </c>
      <c r="L24">
        <f>100*K24/K22</f>
        <v>61.13663331086736</v>
      </c>
    </row>
    <row r="25" spans="1:12" x14ac:dyDescent="0.2">
      <c r="B25">
        <v>120</v>
      </c>
      <c r="C25">
        <v>5477.0950000000003</v>
      </c>
      <c r="D25">
        <v>13550.772999999999</v>
      </c>
      <c r="E25">
        <f>C25/D25</f>
        <v>0.40419059488340631</v>
      </c>
      <c r="F25">
        <f>100*E25/E22</f>
        <v>40.509094243365709</v>
      </c>
      <c r="H25">
        <v>3168.5810000000001</v>
      </c>
      <c r="I25">
        <f>100*H25/H22</f>
        <v>40.720458021153284</v>
      </c>
      <c r="K25">
        <v>6108.933</v>
      </c>
      <c r="L25">
        <f>100*K25/K22</f>
        <v>54.591529525056529</v>
      </c>
    </row>
    <row r="27" spans="1:12" x14ac:dyDescent="0.2">
      <c r="A27" t="s">
        <v>5</v>
      </c>
      <c r="B27">
        <v>0</v>
      </c>
      <c r="C27">
        <v>5551.7610000000004</v>
      </c>
      <c r="D27">
        <v>10448.237999999999</v>
      </c>
      <c r="E27">
        <f>C27/D27</f>
        <v>0.53135858888359944</v>
      </c>
      <c r="F27">
        <f>100*E27/E27</f>
        <v>100</v>
      </c>
      <c r="H27">
        <v>6684.0749999999998</v>
      </c>
      <c r="I27">
        <f>100*H27/H27</f>
        <v>100</v>
      </c>
      <c r="K27">
        <v>6034.7820000000002</v>
      </c>
      <c r="L27">
        <f>100*K27/K27</f>
        <v>100.00000000000001</v>
      </c>
    </row>
    <row r="28" spans="1:12" x14ac:dyDescent="0.2">
      <c r="B28">
        <v>15</v>
      </c>
      <c r="C28">
        <v>2570.4969999999998</v>
      </c>
      <c r="D28">
        <v>10460.581</v>
      </c>
      <c r="E28">
        <f>C28/D28</f>
        <v>0.24573176193559418</v>
      </c>
      <c r="F28">
        <f>100*E28/E27</f>
        <v>46.24593769188602</v>
      </c>
      <c r="H28">
        <v>2645.1750000000002</v>
      </c>
      <c r="I28">
        <f>100*H28/H27</f>
        <v>39.574286644000857</v>
      </c>
      <c r="K28">
        <v>3081.8609999999999</v>
      </c>
      <c r="L28">
        <f>100*K28/K27</f>
        <v>51.068307024180818</v>
      </c>
    </row>
    <row r="29" spans="1:12" x14ac:dyDescent="0.2">
      <c r="B29">
        <v>30</v>
      </c>
      <c r="C29">
        <v>948.94100000000003</v>
      </c>
      <c r="D29">
        <v>10490.752</v>
      </c>
      <c r="E29">
        <f>C29/D29</f>
        <v>9.0455002653765909E-2</v>
      </c>
      <c r="F29">
        <f>100*E29/E27</f>
        <v>17.023344413010172</v>
      </c>
      <c r="H29">
        <v>1492.4970000000001</v>
      </c>
      <c r="I29">
        <f>100*H29/H27</f>
        <v>22.329148012253007</v>
      </c>
      <c r="K29">
        <v>968.06200000000001</v>
      </c>
      <c r="L29">
        <f>100*K29/K27</f>
        <v>16.041374816853367</v>
      </c>
    </row>
    <row r="30" spans="1:12" x14ac:dyDescent="0.2">
      <c r="B30">
        <v>60</v>
      </c>
      <c r="C30">
        <v>582.77</v>
      </c>
      <c r="D30">
        <v>11347.409</v>
      </c>
      <c r="E30">
        <f>C30/D30</f>
        <v>5.135709834729673E-2</v>
      </c>
      <c r="F30">
        <f>100*E30/E27</f>
        <v>9.6652429116088179</v>
      </c>
      <c r="H30">
        <v>776.59799999999996</v>
      </c>
      <c r="I30">
        <f>100*H30/H27</f>
        <v>11.618630850192433</v>
      </c>
      <c r="K30">
        <v>533.52700000000004</v>
      </c>
      <c r="L30">
        <f>100*K30/K27</f>
        <v>8.8408661655052327</v>
      </c>
    </row>
    <row r="31" spans="1:12" x14ac:dyDescent="0.2">
      <c r="A31" t="s">
        <v>4</v>
      </c>
      <c r="B31">
        <v>0</v>
      </c>
      <c r="C31">
        <v>6470.2960000000003</v>
      </c>
      <c r="D31">
        <v>10014.094999999999</v>
      </c>
      <c r="E31">
        <f>C31/D31</f>
        <v>0.64611889541690992</v>
      </c>
      <c r="F31">
        <f>100*E31/E31</f>
        <v>100.00000000000001</v>
      </c>
      <c r="H31">
        <v>6394.9530000000004</v>
      </c>
      <c r="I31">
        <f>100*H31/H31</f>
        <v>100</v>
      </c>
      <c r="K31">
        <v>6578.125</v>
      </c>
      <c r="L31">
        <f>100*K31/K31</f>
        <v>100</v>
      </c>
    </row>
    <row r="32" spans="1:12" x14ac:dyDescent="0.2">
      <c r="B32">
        <v>15</v>
      </c>
      <c r="C32">
        <v>5046.933</v>
      </c>
      <c r="D32">
        <v>10893.045</v>
      </c>
      <c r="E32">
        <f>C32/D32</f>
        <v>0.46331700640179124</v>
      </c>
      <c r="F32">
        <f>100*E32/E31</f>
        <v>71.707701119440983</v>
      </c>
      <c r="H32">
        <v>4482.0039999999999</v>
      </c>
      <c r="I32">
        <f>100*H32/H31</f>
        <v>70.086582340792802</v>
      </c>
      <c r="K32">
        <v>5046.2250000000004</v>
      </c>
      <c r="L32">
        <f>100*K32/K31</f>
        <v>76.712209026128278</v>
      </c>
    </row>
    <row r="33" spans="1:12" x14ac:dyDescent="0.2">
      <c r="B33">
        <v>30</v>
      </c>
      <c r="C33">
        <v>4432.2250000000004</v>
      </c>
      <c r="D33">
        <v>11437.166999999999</v>
      </c>
      <c r="E33">
        <f>C33/D33</f>
        <v>0.38752822267961995</v>
      </c>
      <c r="F33">
        <f>100*E33/E31</f>
        <v>59.97785011836968</v>
      </c>
      <c r="H33">
        <v>2792.3470000000002</v>
      </c>
      <c r="I33">
        <f>100*H33/H31</f>
        <v>43.664855707305435</v>
      </c>
      <c r="K33">
        <v>4554.933</v>
      </c>
      <c r="L33">
        <f>100*K33/K31</f>
        <v>69.243637054631833</v>
      </c>
    </row>
    <row r="34" spans="1:12" x14ac:dyDescent="0.2">
      <c r="B34">
        <v>60</v>
      </c>
      <c r="C34">
        <v>2845.4470000000001</v>
      </c>
      <c r="D34">
        <v>10173.630999999999</v>
      </c>
      <c r="E34">
        <f>C34/D34</f>
        <v>0.27968844161931961</v>
      </c>
      <c r="F34">
        <f>100*E34/E31</f>
        <v>43.287457401915155</v>
      </c>
      <c r="H34">
        <v>2075.2049999999999</v>
      </c>
      <c r="I34">
        <f>100*H34/H31</f>
        <v>32.4506685193777</v>
      </c>
      <c r="K34">
        <v>2732.9119999999998</v>
      </c>
      <c r="L34">
        <f>100*K34/K31</f>
        <v>41.545455581947735</v>
      </c>
    </row>
    <row r="35" spans="1:12" x14ac:dyDescent="0.2">
      <c r="A35" t="s">
        <v>3</v>
      </c>
      <c r="B35">
        <v>0</v>
      </c>
      <c r="C35">
        <v>13496.087</v>
      </c>
      <c r="D35">
        <v>18884.037</v>
      </c>
      <c r="E35">
        <f>C35/D35</f>
        <v>0.71468230018824885</v>
      </c>
      <c r="F35">
        <f>100*E35/E35</f>
        <v>100</v>
      </c>
      <c r="H35">
        <v>9639.2880000000005</v>
      </c>
      <c r="I35">
        <f>100*H35/H35</f>
        <v>100</v>
      </c>
      <c r="J35" s="1"/>
      <c r="K35">
        <v>7089.4589999999998</v>
      </c>
      <c r="L35">
        <f>100*K35/K35</f>
        <v>100</v>
      </c>
    </row>
    <row r="36" spans="1:12" x14ac:dyDescent="0.2">
      <c r="B36">
        <v>15</v>
      </c>
      <c r="C36">
        <v>6232.924</v>
      </c>
      <c r="D36">
        <v>18108.601999999999</v>
      </c>
      <c r="E36">
        <f>C36/D36</f>
        <v>0.34419686290526458</v>
      </c>
      <c r="F36">
        <f>100*E36/E35</f>
        <v>48.160820943040335</v>
      </c>
      <c r="H36">
        <v>3837.7310000000002</v>
      </c>
      <c r="I36">
        <f>100*H36/H35</f>
        <v>39.813428128716559</v>
      </c>
      <c r="K36">
        <v>1857.66</v>
      </c>
      <c r="L36">
        <f>100*K36/K35</f>
        <v>26.203127770398279</v>
      </c>
    </row>
    <row r="37" spans="1:12" x14ac:dyDescent="0.2">
      <c r="B37">
        <v>30</v>
      </c>
      <c r="C37">
        <v>3858.9029999999998</v>
      </c>
      <c r="D37">
        <v>18825.651999999998</v>
      </c>
      <c r="E37">
        <f>C37/D37</f>
        <v>0.20498110769284381</v>
      </c>
      <c r="F37">
        <f>100*E37/E35</f>
        <v>28.681430565560579</v>
      </c>
      <c r="H37">
        <v>2181.0329999999999</v>
      </c>
      <c r="I37">
        <f>100*H37/H35</f>
        <v>22.626494819949354</v>
      </c>
      <c r="K37">
        <v>569.42600000000004</v>
      </c>
      <c r="L37">
        <f>100*K37/K35</f>
        <v>8.0320092125506335</v>
      </c>
    </row>
    <row r="38" spans="1:12" x14ac:dyDescent="0.2">
      <c r="B38">
        <v>60</v>
      </c>
      <c r="C38">
        <v>2413.3470000000002</v>
      </c>
      <c r="D38">
        <v>19359.016</v>
      </c>
      <c r="E38">
        <f>C38/D38</f>
        <v>0.12466268946727459</v>
      </c>
      <c r="F38">
        <f>100*E38/E35</f>
        <v>17.443091767410241</v>
      </c>
      <c r="H38">
        <v>618.577</v>
      </c>
      <c r="I38">
        <f>100*H38/H35</f>
        <v>6.4172478299227071</v>
      </c>
      <c r="K38">
        <v>208.113</v>
      </c>
      <c r="L38">
        <f>100*K38/K35</f>
        <v>2.9355272383971753</v>
      </c>
    </row>
    <row r="39" spans="1:12" x14ac:dyDescent="0.2">
      <c r="A39" t="s">
        <v>2</v>
      </c>
      <c r="B39">
        <v>0</v>
      </c>
      <c r="C39">
        <v>18089.065999999999</v>
      </c>
      <c r="D39">
        <v>20340.409</v>
      </c>
      <c r="E39">
        <f>C39/D39</f>
        <v>0.88931672907855486</v>
      </c>
      <c r="F39">
        <f>100*E39/E39</f>
        <v>100</v>
      </c>
      <c r="H39">
        <v>8832.3089999999993</v>
      </c>
      <c r="I39">
        <f>100*H39/H39</f>
        <v>100</v>
      </c>
      <c r="K39">
        <v>5067.5389999999998</v>
      </c>
      <c r="L39">
        <f>100*K39/K39</f>
        <v>100</v>
      </c>
    </row>
    <row r="40" spans="1:12" x14ac:dyDescent="0.2">
      <c r="B40">
        <v>15</v>
      </c>
      <c r="C40">
        <v>12341.823</v>
      </c>
      <c r="D40">
        <v>20378.359</v>
      </c>
      <c r="E40">
        <f>C40/D40</f>
        <v>0.60563380005230061</v>
      </c>
      <c r="F40">
        <f>100*E40/E39</f>
        <v>68.101024106429904</v>
      </c>
      <c r="H40">
        <v>4916.6310000000003</v>
      </c>
      <c r="I40">
        <f>100*H40/H39</f>
        <v>55.666428790025357</v>
      </c>
      <c r="K40">
        <v>4089.953</v>
      </c>
      <c r="L40">
        <f>100*K40/K39</f>
        <v>80.70886084941823</v>
      </c>
    </row>
    <row r="41" spans="1:12" x14ac:dyDescent="0.2">
      <c r="B41">
        <v>30</v>
      </c>
      <c r="C41">
        <v>7399.8739999999998</v>
      </c>
      <c r="D41">
        <v>19291.016</v>
      </c>
      <c r="E41">
        <f>C41/D41</f>
        <v>0.38359171958594612</v>
      </c>
      <c r="F41">
        <f>100*E41/E39</f>
        <v>43.133307520639569</v>
      </c>
      <c r="H41">
        <v>3794.61</v>
      </c>
      <c r="I41">
        <f>100*H41/H39</f>
        <v>42.962831123775224</v>
      </c>
      <c r="K41">
        <v>3541.2460000000001</v>
      </c>
      <c r="L41">
        <f>100*K41/K39</f>
        <v>69.880981675720705</v>
      </c>
    </row>
    <row r="42" spans="1:12" x14ac:dyDescent="0.2">
      <c r="B42">
        <v>60</v>
      </c>
      <c r="C42">
        <v>5865.8739999999998</v>
      </c>
      <c r="D42">
        <v>19190.874</v>
      </c>
      <c r="E42">
        <f>C42/D42</f>
        <v>0.30565955464039835</v>
      </c>
      <c r="F42">
        <f>100*E42/E39</f>
        <v>34.37015684581808</v>
      </c>
      <c r="H42">
        <v>3395.4180000000001</v>
      </c>
      <c r="I42">
        <f>100*H42/H39</f>
        <v>38.443152294603827</v>
      </c>
      <c r="K42">
        <v>2209.962</v>
      </c>
      <c r="L42">
        <f>100*K42/K39</f>
        <v>43.610162645023557</v>
      </c>
    </row>
    <row r="43" spans="1:12" x14ac:dyDescent="0.2">
      <c r="A43" t="s">
        <v>1</v>
      </c>
      <c r="B43">
        <v>0</v>
      </c>
      <c r="C43">
        <v>5675.0240000000003</v>
      </c>
      <c r="D43">
        <v>20333.401000000002</v>
      </c>
      <c r="E43">
        <f>C43/D43</f>
        <v>0.27909861218002829</v>
      </c>
      <c r="F43">
        <f>100*E43/E43</f>
        <v>100</v>
      </c>
      <c r="H43">
        <v>9217.8230000000003</v>
      </c>
      <c r="I43">
        <f>100*H43/H43</f>
        <v>100</v>
      </c>
      <c r="K43">
        <v>6093.7309999999998</v>
      </c>
      <c r="L43">
        <f>100*K43/K43</f>
        <v>100</v>
      </c>
    </row>
    <row r="44" spans="1:12" x14ac:dyDescent="0.2">
      <c r="B44">
        <v>15</v>
      </c>
      <c r="C44">
        <v>2976.69</v>
      </c>
      <c r="D44">
        <v>23874.472000000002</v>
      </c>
      <c r="E44">
        <f>C44/D44</f>
        <v>0.12468087252358921</v>
      </c>
      <c r="F44">
        <f>100*E44/E43</f>
        <v>44.672695270575453</v>
      </c>
      <c r="H44">
        <v>3380.2959999999998</v>
      </c>
      <c r="I44">
        <f>100*H44/H43</f>
        <v>36.671305144392548</v>
      </c>
      <c r="K44">
        <v>2932.3969999999999</v>
      </c>
      <c r="L44">
        <f>100*K44/K43</f>
        <v>48.121536707150355</v>
      </c>
    </row>
    <row r="45" spans="1:12" x14ac:dyDescent="0.2">
      <c r="B45">
        <v>30</v>
      </c>
      <c r="C45">
        <v>2298.2049999999999</v>
      </c>
      <c r="D45">
        <v>24784.420999999998</v>
      </c>
      <c r="E45">
        <f>C45/D45</f>
        <v>9.2727806713741673E-2</v>
      </c>
      <c r="F45">
        <f>100*E45/E43</f>
        <v>33.224030026322389</v>
      </c>
      <c r="H45">
        <v>1872.326</v>
      </c>
      <c r="I45">
        <f>100*H45/H43</f>
        <v>20.312019443202587</v>
      </c>
      <c r="K45">
        <v>2146.0830000000001</v>
      </c>
      <c r="L45">
        <f>100*K45/K43</f>
        <v>35.217882115242702</v>
      </c>
    </row>
    <row r="46" spans="1:12" x14ac:dyDescent="0.2">
      <c r="B46">
        <v>60</v>
      </c>
      <c r="C46">
        <v>1308.6479999999999</v>
      </c>
      <c r="D46">
        <v>25263.664000000001</v>
      </c>
      <c r="E46">
        <f>C46/D46</f>
        <v>5.1799612281100631E-2</v>
      </c>
      <c r="F46">
        <f>100*E46/E43</f>
        <v>18.559609407046452</v>
      </c>
      <c r="H46">
        <v>1516.154</v>
      </c>
      <c r="I46">
        <f>100*H46/H43</f>
        <v>16.448070222220583</v>
      </c>
      <c r="K46">
        <v>1054.163</v>
      </c>
      <c r="L46">
        <f>100*K46/K43</f>
        <v>17.2991390660336</v>
      </c>
    </row>
    <row r="47" spans="1:12" x14ac:dyDescent="0.2">
      <c r="A47" t="s">
        <v>0</v>
      </c>
      <c r="B47">
        <v>0</v>
      </c>
      <c r="C47">
        <v>7529.1959999999999</v>
      </c>
      <c r="D47">
        <v>23564.108</v>
      </c>
      <c r="E47">
        <f>C47/D47</f>
        <v>0.31951966949056593</v>
      </c>
      <c r="F47">
        <f>100*E47/E47</f>
        <v>100</v>
      </c>
      <c r="H47">
        <v>11358.187</v>
      </c>
      <c r="I47">
        <f>100*H47/H47</f>
        <v>100</v>
      </c>
      <c r="K47">
        <v>7830.1459999999997</v>
      </c>
      <c r="L47">
        <f>100*K47/K47</f>
        <v>100</v>
      </c>
    </row>
    <row r="48" spans="1:12" x14ac:dyDescent="0.2">
      <c r="B48">
        <v>15</v>
      </c>
      <c r="C48">
        <v>4657.3469999999998</v>
      </c>
      <c r="D48">
        <v>23698.572</v>
      </c>
      <c r="E48">
        <f>C48/D48</f>
        <v>0.19652437286094707</v>
      </c>
      <c r="F48">
        <f>100*E48/E47</f>
        <v>61.506189329214237</v>
      </c>
      <c r="H48">
        <v>7495.0950000000003</v>
      </c>
      <c r="I48">
        <f>100*H48/H47</f>
        <v>65.988480379835266</v>
      </c>
      <c r="K48">
        <v>4798.0039999999999</v>
      </c>
      <c r="L48">
        <f>100*K48/K47</f>
        <v>61.276047726313145</v>
      </c>
    </row>
    <row r="49" spans="2:12" x14ac:dyDescent="0.2">
      <c r="B49">
        <v>30</v>
      </c>
      <c r="C49">
        <v>4055.125</v>
      </c>
      <c r="D49">
        <v>24376.593000000001</v>
      </c>
      <c r="E49">
        <f>C49/D49</f>
        <v>0.16635323074065353</v>
      </c>
      <c r="F49">
        <f>100*E49/E47</f>
        <v>52.063533680378086</v>
      </c>
      <c r="H49">
        <v>5557.8320000000003</v>
      </c>
      <c r="I49">
        <f>100*H49/H47</f>
        <v>48.932386832511213</v>
      </c>
      <c r="K49">
        <v>4066.4180000000001</v>
      </c>
      <c r="L49">
        <f>100*K49/K47</f>
        <v>51.932850294234619</v>
      </c>
    </row>
    <row r="50" spans="2:12" x14ac:dyDescent="0.2">
      <c r="B50">
        <v>60</v>
      </c>
      <c r="C50">
        <v>3734.8820000000001</v>
      </c>
      <c r="D50">
        <v>25495.472000000002</v>
      </c>
      <c r="E50">
        <f>C50/D50</f>
        <v>0.14649197316292084</v>
      </c>
      <c r="F50">
        <f>100*E50/E47</f>
        <v>45.847560307158538</v>
      </c>
      <c r="H50">
        <v>4563.0240000000003</v>
      </c>
      <c r="I50">
        <f>100*H50/H47</f>
        <v>40.173876341356241</v>
      </c>
      <c r="K50">
        <v>3868.7109999999998</v>
      </c>
      <c r="L50">
        <f>100*K50/K47</f>
        <v>49.407903760670614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2796E-DACF-974E-A036-4FFBCC381B54}">
  <dimension ref="A1:G29"/>
  <sheetViews>
    <sheetView tabSelected="1" topLeftCell="A7" workbookViewId="0">
      <selection activeCell="D37" sqref="D37"/>
    </sheetView>
  </sheetViews>
  <sheetFormatPr baseColWidth="10" defaultRowHeight="16" x14ac:dyDescent="0.2"/>
  <cols>
    <col min="1" max="1" width="13" customWidth="1"/>
  </cols>
  <sheetData>
    <row r="1" spans="1:7" x14ac:dyDescent="0.2">
      <c r="A1" t="s">
        <v>24</v>
      </c>
    </row>
    <row r="2" spans="1:7" x14ac:dyDescent="0.2">
      <c r="A2" t="s">
        <v>19</v>
      </c>
      <c r="B2">
        <v>16327.966</v>
      </c>
      <c r="C2">
        <f>100*B2/B2</f>
        <v>100</v>
      </c>
      <c r="E2" t="s">
        <v>23</v>
      </c>
      <c r="F2">
        <v>6431.933</v>
      </c>
      <c r="G2">
        <f>100*F2/F2</f>
        <v>100.00000000000001</v>
      </c>
    </row>
    <row r="3" spans="1:7" x14ac:dyDescent="0.2">
      <c r="B3">
        <v>5832.4679999999998</v>
      </c>
      <c r="C3">
        <f>100*B3/B2</f>
        <v>35.720726023069865</v>
      </c>
      <c r="F3">
        <v>3571.79</v>
      </c>
      <c r="G3">
        <f>100*F3/F2</f>
        <v>55.532139405059098</v>
      </c>
    </row>
    <row r="4" spans="1:7" x14ac:dyDescent="0.2">
      <c r="B4">
        <v>2898.9119999999998</v>
      </c>
      <c r="C4">
        <f>100*B4/B2</f>
        <v>17.754275088519901</v>
      </c>
      <c r="F4">
        <v>1967.2550000000001</v>
      </c>
      <c r="G4">
        <f>100*F4/F2</f>
        <v>30.585750815501342</v>
      </c>
    </row>
    <row r="5" spans="1:7" x14ac:dyDescent="0.2">
      <c r="B5">
        <v>1248.134</v>
      </c>
      <c r="C5">
        <f>100*B5/B2</f>
        <v>7.6441486955570577</v>
      </c>
      <c r="F5">
        <v>563.11300000000006</v>
      </c>
      <c r="G5">
        <f>100*F5/F2</f>
        <v>8.7549574910062038</v>
      </c>
    </row>
    <row r="6" spans="1:7" x14ac:dyDescent="0.2">
      <c r="A6" t="s">
        <v>22</v>
      </c>
      <c r="B6">
        <v>11216.217000000001</v>
      </c>
      <c r="C6">
        <f>100*B6/B6</f>
        <v>99.999999999999986</v>
      </c>
      <c r="E6" t="s">
        <v>21</v>
      </c>
      <c r="F6">
        <v>5066.5690000000004</v>
      </c>
      <c r="G6">
        <f>100*F6/F6</f>
        <v>100</v>
      </c>
    </row>
    <row r="7" spans="1:7" x14ac:dyDescent="0.2">
      <c r="B7">
        <v>3478.1039999999998</v>
      </c>
      <c r="C7">
        <f>100*B7/B6</f>
        <v>31.00959976077495</v>
      </c>
      <c r="F7">
        <v>2333.3760000000002</v>
      </c>
      <c r="G7">
        <f>100*F7/F6</f>
        <v>46.054361442625179</v>
      </c>
    </row>
    <row r="8" spans="1:7" x14ac:dyDescent="0.2">
      <c r="B8">
        <v>1919.79</v>
      </c>
      <c r="C8">
        <f>100*B8/B6</f>
        <v>17.116198803928274</v>
      </c>
      <c r="F8">
        <v>1302.0119999999999</v>
      </c>
      <c r="G8">
        <f>100*F8/F6</f>
        <v>25.698100627860786</v>
      </c>
    </row>
    <row r="9" spans="1:7" x14ac:dyDescent="0.2">
      <c r="B9">
        <v>1230.2049999999999</v>
      </c>
      <c r="C9">
        <f>100*B9/B6</f>
        <v>10.968092004639354</v>
      </c>
      <c r="F9">
        <v>476.69799999999998</v>
      </c>
      <c r="G9">
        <f>100*F9/F6</f>
        <v>9.4086945228615253</v>
      </c>
    </row>
    <row r="11" spans="1:7" x14ac:dyDescent="0.2">
      <c r="A11" t="s">
        <v>20</v>
      </c>
    </row>
    <row r="12" spans="1:7" x14ac:dyDescent="0.2">
      <c r="A12" t="s">
        <v>19</v>
      </c>
      <c r="B12">
        <v>4733.3760000000002</v>
      </c>
      <c r="C12">
        <f>100*B12/B12</f>
        <v>100</v>
      </c>
      <c r="E12" t="s">
        <v>15</v>
      </c>
      <c r="F12">
        <v>17281.25</v>
      </c>
      <c r="G12">
        <f>100*F12/F12</f>
        <v>100</v>
      </c>
    </row>
    <row r="13" spans="1:7" x14ac:dyDescent="0.2">
      <c r="B13">
        <v>1978.6479999999999</v>
      </c>
      <c r="C13">
        <f>100*B13/B12</f>
        <v>41.8020457280385</v>
      </c>
      <c r="F13">
        <v>2243.2249999999999</v>
      </c>
      <c r="G13">
        <f>100*F13/F12</f>
        <v>12.980687160940326</v>
      </c>
    </row>
    <row r="14" spans="1:7" x14ac:dyDescent="0.2">
      <c r="B14">
        <v>415.21300000000002</v>
      </c>
      <c r="C14">
        <f>100*B14/B12</f>
        <v>8.7720265620140889</v>
      </c>
      <c r="F14">
        <v>347.435</v>
      </c>
      <c r="G14">
        <f>100*F14/F12</f>
        <v>2.0104737793851717</v>
      </c>
    </row>
    <row r="15" spans="1:7" x14ac:dyDescent="0.2">
      <c r="B15">
        <v>264.09199999999998</v>
      </c>
      <c r="C15">
        <f>100*B15/B12</f>
        <v>5.5793581578982945</v>
      </c>
      <c r="F15">
        <v>283.26299999999998</v>
      </c>
      <c r="G15">
        <f>100*F15/F12</f>
        <v>1.6391349005424953</v>
      </c>
    </row>
    <row r="16" spans="1:7" x14ac:dyDescent="0.2">
      <c r="A16" t="s">
        <v>18</v>
      </c>
      <c r="B16">
        <v>6016.74</v>
      </c>
      <c r="C16">
        <f>100*B16/B16</f>
        <v>100</v>
      </c>
      <c r="E16" t="s">
        <v>17</v>
      </c>
      <c r="F16">
        <v>11691.279</v>
      </c>
      <c r="G16">
        <f>100*F16/F16</f>
        <v>100.00000000000001</v>
      </c>
    </row>
    <row r="17" spans="1:7" x14ac:dyDescent="0.2">
      <c r="B17">
        <v>2034.0619999999999</v>
      </c>
      <c r="C17">
        <f>100*B17/B16</f>
        <v>33.806712605164918</v>
      </c>
      <c r="F17">
        <v>2188.933</v>
      </c>
      <c r="G17">
        <f>100*F17/F16</f>
        <v>18.72278473552808</v>
      </c>
    </row>
    <row r="18" spans="1:7" x14ac:dyDescent="0.2">
      <c r="B18">
        <v>575.62699999999995</v>
      </c>
      <c r="C18">
        <f>100*B18/B16</f>
        <v>9.5670911490275472</v>
      </c>
      <c r="F18">
        <v>463.678</v>
      </c>
      <c r="G18">
        <f>100*F18/F16</f>
        <v>3.9660160363977286</v>
      </c>
    </row>
    <row r="19" spans="1:7" x14ac:dyDescent="0.2">
      <c r="B19">
        <v>176.84899999999999</v>
      </c>
      <c r="C19">
        <f>100*B19/B16</f>
        <v>2.9392827345040669</v>
      </c>
      <c r="F19">
        <v>45.95</v>
      </c>
      <c r="G19">
        <f>100*F19/F16</f>
        <v>0.39302799975947883</v>
      </c>
    </row>
    <row r="22" spans="1:7" x14ac:dyDescent="0.2">
      <c r="A22" t="s">
        <v>16</v>
      </c>
      <c r="B22">
        <v>4997.79</v>
      </c>
      <c r="C22">
        <f>100*B22/B22</f>
        <v>100</v>
      </c>
      <c r="E22" t="s">
        <v>15</v>
      </c>
      <c r="F22">
        <v>20790.752</v>
      </c>
      <c r="G22">
        <f>100*F22/F22</f>
        <v>100</v>
      </c>
    </row>
    <row r="23" spans="1:7" x14ac:dyDescent="0.2">
      <c r="B23">
        <v>2114.4769999999999</v>
      </c>
      <c r="C23">
        <f>100*B23/B22</f>
        <v>42.308240242187047</v>
      </c>
      <c r="F23">
        <v>3990.9029999999998</v>
      </c>
      <c r="G23">
        <f>100*F23/F22</f>
        <v>19.195568298828249</v>
      </c>
    </row>
    <row r="24" spans="1:7" x14ac:dyDescent="0.2">
      <c r="B24">
        <v>361.92</v>
      </c>
      <c r="C24">
        <f>100*B24/B22</f>
        <v>7.2416007875480961</v>
      </c>
      <c r="F24">
        <v>1520.548</v>
      </c>
      <c r="G24">
        <f>100*F24/F22</f>
        <v>7.3135786526624909</v>
      </c>
    </row>
    <row r="25" spans="1:7" x14ac:dyDescent="0.2">
      <c r="B25">
        <v>389.33499999999998</v>
      </c>
      <c r="C25">
        <f>100*B25/B22</f>
        <v>7.7901432433135449</v>
      </c>
      <c r="F25">
        <v>1360.8910000000001</v>
      </c>
      <c r="G25">
        <f>100*F25/F22</f>
        <v>6.5456554914415799</v>
      </c>
    </row>
    <row r="26" spans="1:7" x14ac:dyDescent="0.2">
      <c r="A26" t="s">
        <v>14</v>
      </c>
      <c r="B26">
        <v>6162.8609999999999</v>
      </c>
      <c r="C26">
        <f>100*B26/B26</f>
        <v>100</v>
      </c>
      <c r="E26" t="s">
        <v>13</v>
      </c>
      <c r="F26">
        <v>12041.731</v>
      </c>
      <c r="G26">
        <f>100*F26/F26</f>
        <v>100.00000000000001</v>
      </c>
    </row>
    <row r="27" spans="1:7" x14ac:dyDescent="0.2">
      <c r="B27">
        <v>2144.8910000000001</v>
      </c>
      <c r="C27">
        <f>100*B27/B26</f>
        <v>34.803494675606025</v>
      </c>
      <c r="F27">
        <v>1957.4970000000001</v>
      </c>
      <c r="G27">
        <f>100*F27/F26</f>
        <v>16.255943601463944</v>
      </c>
    </row>
    <row r="28" spans="1:7" x14ac:dyDescent="0.2">
      <c r="B28">
        <v>516.91999999999996</v>
      </c>
      <c r="C28">
        <f>100*B28/B26</f>
        <v>8.3876628079069118</v>
      </c>
      <c r="F28">
        <v>560.33500000000004</v>
      </c>
      <c r="G28">
        <f>100*F28/F26</f>
        <v>4.6532761776525318</v>
      </c>
    </row>
    <row r="29" spans="1:7" x14ac:dyDescent="0.2">
      <c r="B29">
        <v>376.79899999999998</v>
      </c>
      <c r="C29">
        <f>100*B29/B26</f>
        <v>6.1140272350779927</v>
      </c>
      <c r="F29">
        <v>143.435</v>
      </c>
      <c r="G29">
        <f>100*F29/F26</f>
        <v>1.1911493455550535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5</vt:lpstr>
      <vt:lpstr>Figure 5- figure supplement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Metzger, Meredith (NIH/NCI) [E]</dc:creator>
  <cp:lastModifiedBy>Metzger, Meredith (NIH/NCI) [E]</cp:lastModifiedBy>
  <dcterms:created xsi:type="dcterms:W3CDTF">2020-01-29T20:46:31Z</dcterms:created>
  <dcterms:modified xsi:type="dcterms:W3CDTF">2020-01-29T20:47:09Z</dcterms:modified>
</cp:coreProperties>
</file>