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tzgermb/Documents/Meredith's manuscripts/2019 mito OM substrate paper/XXXXXX eLife revised submission/Final submission files/1:29:19 in response to editor final submission/"/>
    </mc:Choice>
  </mc:AlternateContent>
  <xr:revisionPtr revIDLastSave="0" documentId="8_{EF1F773E-7FCA-1542-B35A-5EF3B0F01F15}" xr6:coauthVersionLast="45" xr6:coauthVersionMax="45" xr10:uidLastSave="{00000000-0000-0000-0000-000000000000}"/>
  <bookViews>
    <workbookView xWindow="2240" yWindow="1520" windowWidth="20380" windowHeight="14620" activeTab="1" xr2:uid="{377E6399-FAD6-B445-9972-22DA4DBC3C16}"/>
  </bookViews>
  <sheets>
    <sheet name="Figure 6" sheetId="7" r:id="rId1"/>
    <sheet name="Figure 6- figure supplement 1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7" i="14" l="1"/>
  <c r="C87" i="14"/>
  <c r="C86" i="14"/>
  <c r="P14" i="7" l="1"/>
  <c r="P15" i="7"/>
  <c r="P16" i="7"/>
  <c r="P17" i="7"/>
  <c r="M17" i="7"/>
  <c r="J17" i="7"/>
  <c r="G17" i="7"/>
  <c r="D17" i="7"/>
  <c r="M16" i="7"/>
  <c r="J16" i="7"/>
  <c r="G16" i="7"/>
  <c r="D16" i="7"/>
  <c r="M15" i="7"/>
  <c r="J15" i="7"/>
  <c r="G15" i="7"/>
  <c r="D15" i="7"/>
  <c r="M14" i="7"/>
  <c r="J14" i="7"/>
  <c r="G14" i="7"/>
  <c r="D14" i="7"/>
  <c r="M13" i="7"/>
  <c r="J13" i="7"/>
  <c r="G13" i="7"/>
  <c r="D13" i="7"/>
  <c r="M12" i="7"/>
  <c r="J12" i="7"/>
  <c r="G12" i="7"/>
  <c r="D12" i="7"/>
  <c r="M11" i="7"/>
  <c r="J11" i="7"/>
  <c r="G11" i="7"/>
  <c r="D11" i="7"/>
  <c r="M10" i="7"/>
  <c r="J10" i="7"/>
  <c r="G10" i="7"/>
  <c r="D10" i="7"/>
  <c r="J9" i="7"/>
  <c r="G9" i="7"/>
  <c r="D9" i="7"/>
  <c r="J8" i="7"/>
  <c r="G8" i="7"/>
  <c r="D8" i="7"/>
  <c r="J7" i="7"/>
  <c r="G7" i="7"/>
  <c r="D7" i="7"/>
  <c r="J6" i="7"/>
  <c r="G6" i="7"/>
  <c r="D6" i="7"/>
  <c r="J5" i="7"/>
  <c r="G5" i="7"/>
  <c r="D5" i="7"/>
  <c r="J4" i="7"/>
  <c r="G4" i="7"/>
  <c r="D4" i="7"/>
  <c r="J3" i="7"/>
  <c r="G3" i="7"/>
  <c r="D3" i="7"/>
  <c r="J2" i="7"/>
  <c r="G2" i="7"/>
  <c r="D2" i="7"/>
  <c r="D68" i="14"/>
  <c r="E68" i="14" s="1"/>
  <c r="D69" i="14"/>
  <c r="D70" i="14"/>
  <c r="D71" i="14"/>
  <c r="D72" i="14"/>
  <c r="D73" i="14"/>
  <c r="D74" i="14"/>
  <c r="D75" i="14"/>
  <c r="D76" i="14"/>
  <c r="D77" i="14"/>
  <c r="E77" i="14" s="1"/>
  <c r="D78" i="14"/>
  <c r="D79" i="14"/>
  <c r="D80" i="14"/>
  <c r="E80" i="14" s="1"/>
  <c r="D81" i="14"/>
  <c r="D82" i="14"/>
  <c r="D83" i="14"/>
  <c r="F86" i="14"/>
  <c r="C88" i="14"/>
  <c r="F88" i="14"/>
  <c r="C89" i="14"/>
  <c r="F89" i="14"/>
  <c r="C90" i="14"/>
  <c r="F90" i="14"/>
  <c r="C91" i="14"/>
  <c r="F91" i="14"/>
  <c r="C92" i="14"/>
  <c r="F92" i="14"/>
  <c r="C93" i="14"/>
  <c r="F93" i="14"/>
  <c r="E78" i="14" l="1"/>
  <c r="E76" i="14"/>
  <c r="E83" i="14"/>
  <c r="E82" i="14"/>
  <c r="E74" i="14"/>
  <c r="E73" i="14"/>
  <c r="E81" i="14"/>
  <c r="E71" i="14"/>
  <c r="E70" i="14"/>
  <c r="E69" i="14"/>
  <c r="E79" i="14"/>
  <c r="E75" i="14"/>
  <c r="E72" i="14"/>
  <c r="C182" i="14" l="1"/>
  <c r="C181" i="14"/>
  <c r="C180" i="14"/>
  <c r="C179" i="14"/>
  <c r="C178" i="14"/>
  <c r="C176" i="14"/>
  <c r="C177" i="14"/>
  <c r="C175" i="14"/>
  <c r="C174" i="14"/>
  <c r="C173" i="14"/>
  <c r="C172" i="14"/>
  <c r="C171" i="14"/>
  <c r="C170" i="14"/>
  <c r="C169" i="14"/>
  <c r="C168" i="14"/>
  <c r="C167" i="14"/>
  <c r="C166" i="14"/>
  <c r="C165" i="14"/>
  <c r="C164" i="14"/>
  <c r="C163" i="14"/>
  <c r="G115" i="14"/>
  <c r="G114" i="14"/>
  <c r="G113" i="14"/>
  <c r="G112" i="14"/>
  <c r="G111" i="14"/>
  <c r="G110" i="14"/>
  <c r="G109" i="14"/>
  <c r="G108" i="14"/>
  <c r="G107" i="14"/>
  <c r="G106" i="14"/>
  <c r="G105" i="14"/>
  <c r="G104" i="14"/>
  <c r="G103" i="14"/>
  <c r="G102" i="14"/>
  <c r="G101" i="14"/>
  <c r="G100" i="14"/>
  <c r="G99" i="14"/>
  <c r="G98" i="14"/>
  <c r="G97" i="14"/>
  <c r="G96" i="14"/>
  <c r="C115" i="14"/>
  <c r="C114" i="14"/>
  <c r="C113" i="14"/>
  <c r="C112" i="14"/>
  <c r="C111" i="14"/>
  <c r="C110" i="14"/>
  <c r="C109" i="14"/>
  <c r="C108" i="14"/>
  <c r="C107" i="14"/>
  <c r="C106" i="14"/>
  <c r="C105" i="14"/>
  <c r="C104" i="14"/>
  <c r="C103" i="14"/>
  <c r="C102" i="14"/>
  <c r="C101" i="14"/>
  <c r="C100" i="14"/>
  <c r="C99" i="14"/>
  <c r="C98" i="14"/>
  <c r="C97" i="14"/>
  <c r="C96" i="14"/>
  <c r="C160" i="14"/>
  <c r="C159" i="14"/>
  <c r="C158" i="14"/>
  <c r="C157" i="14"/>
  <c r="C156" i="14"/>
  <c r="C155" i="14"/>
  <c r="C154" i="14"/>
  <c r="C153" i="14"/>
  <c r="C152" i="14"/>
  <c r="C151" i="14"/>
  <c r="C150" i="14"/>
  <c r="C149" i="14"/>
  <c r="F65" i="14"/>
  <c r="F64" i="14"/>
  <c r="F63" i="14"/>
  <c r="F62" i="14"/>
  <c r="F61" i="14"/>
  <c r="F60" i="14"/>
  <c r="F59" i="14"/>
  <c r="F58" i="14"/>
  <c r="C61" i="14"/>
  <c r="C60" i="14"/>
  <c r="C65" i="14"/>
  <c r="C64" i="14"/>
  <c r="C63" i="14"/>
  <c r="C62" i="14"/>
  <c r="C59" i="14"/>
  <c r="C58" i="14"/>
  <c r="C56" i="14"/>
  <c r="C54" i="14"/>
  <c r="C55" i="14"/>
  <c r="C53" i="14"/>
  <c r="C52" i="14"/>
  <c r="C51" i="14"/>
  <c r="C50" i="14"/>
  <c r="C49" i="14"/>
  <c r="F47" i="14"/>
  <c r="F46" i="14"/>
  <c r="F45" i="14"/>
  <c r="F44" i="14"/>
  <c r="F43" i="14"/>
  <c r="F42" i="14"/>
  <c r="F41" i="14"/>
  <c r="F40" i="14"/>
  <c r="C47" i="14"/>
  <c r="C46" i="14"/>
  <c r="C45" i="14"/>
  <c r="C44" i="14"/>
  <c r="C43" i="14"/>
  <c r="C42" i="14"/>
  <c r="C41" i="14"/>
  <c r="C40" i="14"/>
  <c r="F56" i="14"/>
  <c r="F55" i="14"/>
  <c r="F54" i="14"/>
  <c r="F53" i="14"/>
  <c r="F52" i="14"/>
  <c r="F51" i="14"/>
  <c r="F50" i="14"/>
  <c r="F49" i="14"/>
  <c r="F38" i="14"/>
  <c r="F37" i="14"/>
  <c r="F36" i="14"/>
  <c r="F35" i="14"/>
  <c r="F34" i="14"/>
  <c r="F33" i="14"/>
  <c r="F32" i="14"/>
  <c r="F31" i="14"/>
  <c r="C38" i="14"/>
  <c r="C37" i="14"/>
  <c r="C36" i="14"/>
  <c r="C35" i="14"/>
  <c r="C34" i="14"/>
  <c r="C33" i="14"/>
  <c r="C32" i="14"/>
  <c r="C31" i="14"/>
  <c r="F29" i="14"/>
  <c r="F28" i="14"/>
  <c r="F27" i="14"/>
  <c r="F26" i="14"/>
  <c r="F25" i="14"/>
  <c r="F24" i="14"/>
  <c r="F23" i="14"/>
  <c r="F22" i="14"/>
  <c r="C29" i="14"/>
  <c r="C28" i="14"/>
  <c r="C27" i="14"/>
  <c r="C26" i="14"/>
  <c r="C25" i="14"/>
  <c r="C24" i="14"/>
  <c r="C23" i="14"/>
  <c r="C22" i="14"/>
  <c r="F20" i="14"/>
  <c r="F19" i="14"/>
  <c r="F18" i="14"/>
  <c r="F17" i="14"/>
  <c r="F16" i="14"/>
  <c r="F15" i="14"/>
  <c r="F14" i="14"/>
  <c r="F13" i="14"/>
  <c r="C20" i="14"/>
  <c r="C19" i="14"/>
  <c r="C18" i="14"/>
  <c r="C17" i="14"/>
  <c r="C16" i="14"/>
  <c r="C15" i="14"/>
  <c r="C14" i="14"/>
  <c r="C13" i="14"/>
  <c r="C145" i="14"/>
  <c r="C144" i="14"/>
  <c r="C143" i="14"/>
  <c r="C142" i="14"/>
  <c r="C141" i="14"/>
  <c r="C140" i="14"/>
  <c r="C139" i="14"/>
  <c r="C138" i="14"/>
  <c r="F135" i="14"/>
  <c r="F134" i="14"/>
  <c r="F133" i="14"/>
  <c r="F132" i="14"/>
  <c r="F131" i="14"/>
  <c r="F130" i="14"/>
  <c r="F129" i="14"/>
  <c r="F128" i="14"/>
  <c r="C135" i="14"/>
  <c r="C134" i="14"/>
  <c r="C133" i="14"/>
  <c r="C132" i="14"/>
  <c r="C131" i="14"/>
  <c r="C130" i="14"/>
  <c r="C129" i="14"/>
  <c r="C128" i="14"/>
  <c r="F126" i="14"/>
  <c r="F125" i="14"/>
  <c r="F124" i="14"/>
  <c r="F123" i="14"/>
  <c r="F122" i="14"/>
  <c r="F121" i="14"/>
  <c r="F120" i="14"/>
  <c r="F119" i="14"/>
  <c r="C126" i="14"/>
  <c r="C125" i="14"/>
  <c r="C124" i="14"/>
  <c r="C123" i="14"/>
  <c r="C122" i="14"/>
  <c r="C121" i="14"/>
  <c r="C120" i="14"/>
  <c r="C119" i="14"/>
  <c r="G9" i="14"/>
  <c r="G8" i="14"/>
  <c r="G7" i="14"/>
  <c r="G6" i="14"/>
  <c r="G5" i="14"/>
  <c r="G4" i="14"/>
  <c r="G3" i="14"/>
  <c r="G2" i="14"/>
  <c r="C9" i="14"/>
  <c r="C8" i="14"/>
  <c r="C7" i="14"/>
  <c r="C6" i="14"/>
  <c r="C5" i="14"/>
  <c r="C4" i="14"/>
  <c r="C3" i="14"/>
  <c r="C2" i="14"/>
  <c r="J75" i="7" l="1"/>
  <c r="J74" i="7"/>
  <c r="J73" i="7"/>
  <c r="J72" i="7"/>
  <c r="J71" i="7"/>
  <c r="J70" i="7"/>
  <c r="J69" i="7"/>
  <c r="J68" i="7"/>
  <c r="J67" i="7"/>
  <c r="J66" i="7"/>
  <c r="J65" i="7"/>
  <c r="J64" i="7"/>
  <c r="G75" i="7"/>
  <c r="G74" i="7"/>
  <c r="G73" i="7"/>
  <c r="G72" i="7"/>
  <c r="G71" i="7"/>
  <c r="G70" i="7"/>
  <c r="G69" i="7"/>
  <c r="G68" i="7"/>
  <c r="G67" i="7"/>
  <c r="G66" i="7"/>
  <c r="G65" i="7"/>
  <c r="G64" i="7"/>
  <c r="J87" i="7"/>
  <c r="J86" i="7"/>
  <c r="J85" i="7"/>
  <c r="J84" i="7"/>
  <c r="J83" i="7"/>
  <c r="J82" i="7"/>
  <c r="J81" i="7"/>
  <c r="J80" i="7"/>
  <c r="J79" i="7"/>
  <c r="J78" i="7"/>
  <c r="J77" i="7"/>
  <c r="J76" i="7"/>
  <c r="G87" i="7"/>
  <c r="G86" i="7"/>
  <c r="G85" i="7"/>
  <c r="G84" i="7"/>
  <c r="G83" i="7"/>
  <c r="G82" i="7"/>
  <c r="G81" i="7"/>
  <c r="G80" i="7"/>
  <c r="G79" i="7"/>
  <c r="G78" i="7"/>
  <c r="G77" i="7"/>
  <c r="G76" i="7"/>
  <c r="M35" i="7"/>
  <c r="M34" i="7"/>
  <c r="M33" i="7"/>
  <c r="M32" i="7"/>
  <c r="M31" i="7"/>
  <c r="M30" i="7"/>
  <c r="M29" i="7"/>
  <c r="M28" i="7"/>
  <c r="J35" i="7"/>
  <c r="J34" i="7"/>
  <c r="J33" i="7"/>
  <c r="J32" i="7"/>
  <c r="J31" i="7"/>
  <c r="J30" i="7"/>
  <c r="J29" i="7"/>
  <c r="J28" i="7"/>
  <c r="G35" i="7"/>
  <c r="G34" i="7"/>
  <c r="G33" i="7"/>
  <c r="G32" i="7"/>
  <c r="G31" i="7"/>
  <c r="G30" i="7"/>
  <c r="G29" i="7"/>
  <c r="G28" i="7"/>
  <c r="J27" i="7"/>
  <c r="J26" i="7"/>
  <c r="J25" i="7"/>
  <c r="J24" i="7"/>
  <c r="J23" i="7"/>
  <c r="J22" i="7"/>
  <c r="J21" i="7"/>
  <c r="J20" i="7"/>
  <c r="G27" i="7"/>
  <c r="G26" i="7"/>
  <c r="G25" i="7"/>
  <c r="G24" i="7"/>
  <c r="G23" i="7"/>
  <c r="G22" i="7"/>
  <c r="G21" i="7"/>
  <c r="G20" i="7"/>
  <c r="J61" i="7"/>
  <c r="J60" i="7"/>
  <c r="J59" i="7"/>
  <c r="J58" i="7"/>
  <c r="J57" i="7"/>
  <c r="J56" i="7"/>
  <c r="J55" i="7"/>
  <c r="J54" i="7"/>
  <c r="J53" i="7"/>
  <c r="J52" i="7"/>
  <c r="J51" i="7"/>
  <c r="J50" i="7"/>
  <c r="G61" i="7"/>
  <c r="G60" i="7"/>
  <c r="G59" i="7"/>
  <c r="G58" i="7"/>
  <c r="G57" i="7"/>
  <c r="G55" i="7"/>
  <c r="G56" i="7"/>
  <c r="G54" i="7"/>
  <c r="G53" i="7"/>
  <c r="G52" i="7"/>
  <c r="G51" i="7"/>
  <c r="G50" i="7"/>
  <c r="J49" i="7"/>
  <c r="J48" i="7"/>
  <c r="J47" i="7"/>
  <c r="J46" i="7"/>
  <c r="J45" i="7"/>
  <c r="J44" i="7"/>
  <c r="J43" i="7"/>
  <c r="J42" i="7"/>
  <c r="J41" i="7"/>
  <c r="J40" i="7"/>
  <c r="J39" i="7"/>
  <c r="J38" i="7"/>
  <c r="G49" i="7"/>
  <c r="G48" i="7"/>
  <c r="G47" i="7"/>
  <c r="G46" i="7"/>
  <c r="G45" i="7"/>
  <c r="G44" i="7"/>
  <c r="G43" i="7"/>
  <c r="G42" i="7"/>
  <c r="G41" i="7"/>
  <c r="G40" i="7"/>
  <c r="G39" i="7"/>
  <c r="G38" i="7"/>
</calcChain>
</file>

<file path=xl/sharedStrings.xml><?xml version="1.0" encoding="utf-8"?>
<sst xmlns="http://schemas.openxmlformats.org/spreadsheetml/2006/main" count="82" uniqueCount="51">
  <si>
    <t>WT</t>
  </si>
  <si>
    <t>WT 157</t>
  </si>
  <si>
    <t>wt 160</t>
  </si>
  <si>
    <t>ubx2 157</t>
  </si>
  <si>
    <t>ubx2 160</t>
  </si>
  <si>
    <t>ubx2 +UBX2 160</t>
  </si>
  <si>
    <t>ubx2 +UBX2 157</t>
  </si>
  <si>
    <t>ubx2 +DOA1 160</t>
  </si>
  <si>
    <t>ubx2 +DOA1 157</t>
  </si>
  <si>
    <t>WT-158</t>
  </si>
  <si>
    <t>ubx2-158</t>
  </si>
  <si>
    <t>WT-159</t>
  </si>
  <si>
    <t>ubx2 159</t>
  </si>
  <si>
    <t>wt 157</t>
  </si>
  <si>
    <t>doa1</t>
  </si>
  <si>
    <t>ubc6ubc7</t>
  </si>
  <si>
    <t>wt</t>
  </si>
  <si>
    <t>doa10hrd1</t>
  </si>
  <si>
    <t>fzo1</t>
  </si>
  <si>
    <t>ubx1</t>
  </si>
  <si>
    <t>ubx3</t>
  </si>
  <si>
    <t>ubx4</t>
  </si>
  <si>
    <t>ubx5</t>
  </si>
  <si>
    <t>ubx6</t>
  </si>
  <si>
    <t>ubx7</t>
  </si>
  <si>
    <t>WT + EV</t>
  </si>
  <si>
    <t>ubx2 + EV</t>
  </si>
  <si>
    <t>ubx2 + UBX2 FLAG</t>
  </si>
  <si>
    <t>S6E</t>
  </si>
  <si>
    <t>mmm1</t>
  </si>
  <si>
    <t>mdm10</t>
  </si>
  <si>
    <t>mdm34</t>
  </si>
  <si>
    <t>mdm12</t>
  </si>
  <si>
    <t>5x emc</t>
  </si>
  <si>
    <t>S6A</t>
  </si>
  <si>
    <t>6A</t>
  </si>
  <si>
    <t>doa1 157</t>
  </si>
  <si>
    <t>doa1 160</t>
  </si>
  <si>
    <t>6B</t>
  </si>
  <si>
    <t>6C</t>
  </si>
  <si>
    <t>6D</t>
  </si>
  <si>
    <t>WT 160</t>
  </si>
  <si>
    <t>vms1 157</t>
  </si>
  <si>
    <t>vms1 160</t>
  </si>
  <si>
    <t>S6B</t>
  </si>
  <si>
    <t>S6C</t>
  </si>
  <si>
    <t>S6G</t>
  </si>
  <si>
    <t>S6F</t>
  </si>
  <si>
    <t>S6J</t>
  </si>
  <si>
    <t>S6K</t>
  </si>
  <si>
    <t>S6O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</si>
</sst>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E4AE3-DEA6-E14F-8A9A-69EF51788C98}">
  <dimension ref="A1:P87"/>
  <sheetViews>
    <sheetView topLeftCell="A63" workbookViewId="0">
      <selection activeCell="J60" sqref="J60"/>
    </sheetView>
  </sheetViews>
  <sheetFormatPr baseColWidth="10" defaultRowHeight="16" x14ac:dyDescent="0.2"/>
  <cols>
    <col min="1" max="1" width="16.33203125" customWidth="1"/>
  </cols>
  <sheetData>
    <row r="1" spans="1:16" x14ac:dyDescent="0.2">
      <c r="A1" t="s">
        <v>35</v>
      </c>
    </row>
    <row r="2" spans="1:16" x14ac:dyDescent="0.2">
      <c r="A2" t="s">
        <v>13</v>
      </c>
      <c r="B2">
        <v>0</v>
      </c>
      <c r="C2">
        <v>11435.338</v>
      </c>
      <c r="D2">
        <f>100*C2/C2</f>
        <v>100</v>
      </c>
      <c r="F2">
        <v>12926.217000000001</v>
      </c>
      <c r="G2">
        <f>100*F2/F2</f>
        <v>99.999999999999986</v>
      </c>
      <c r="I2">
        <v>22036.329000000002</v>
      </c>
      <c r="J2">
        <f>100*I2/I2</f>
        <v>100.00000000000001</v>
      </c>
    </row>
    <row r="3" spans="1:16" x14ac:dyDescent="0.2">
      <c r="B3">
        <v>30</v>
      </c>
      <c r="C3">
        <v>2131.2049999999999</v>
      </c>
      <c r="D3">
        <f>100*C3/C2</f>
        <v>18.637009242752598</v>
      </c>
      <c r="F3">
        <v>3760.2759999999998</v>
      </c>
      <c r="G3">
        <f>100*F3/F2</f>
        <v>29.090305384785044</v>
      </c>
      <c r="I3">
        <v>6368.69</v>
      </c>
      <c r="J3">
        <f>100*I3/I2</f>
        <v>28.900866382962423</v>
      </c>
    </row>
    <row r="4" spans="1:16" x14ac:dyDescent="0.2">
      <c r="B4">
        <v>60</v>
      </c>
      <c r="C4">
        <v>1087.4259999999999</v>
      </c>
      <c r="D4">
        <f>100*C4/C2</f>
        <v>9.5093472532250463</v>
      </c>
      <c r="F4">
        <v>1425.2550000000001</v>
      </c>
      <c r="G4">
        <f>100*F4/F2</f>
        <v>11.026079788077208</v>
      </c>
      <c r="I4">
        <v>2825.0830000000001</v>
      </c>
      <c r="J4">
        <f>100*I4/I2</f>
        <v>12.82011627254249</v>
      </c>
    </row>
    <row r="5" spans="1:16" x14ac:dyDescent="0.2">
      <c r="B5">
        <v>120</v>
      </c>
      <c r="C5">
        <v>600.52700000000004</v>
      </c>
      <c r="D5">
        <f>100*C5/C2</f>
        <v>5.2515019669729046</v>
      </c>
      <c r="F5">
        <v>801.35500000000002</v>
      </c>
      <c r="G5">
        <f>100*F5/F2</f>
        <v>6.1994549526748619</v>
      </c>
      <c r="I5">
        <v>670.577</v>
      </c>
      <c r="J5">
        <f>100*I5/I2</f>
        <v>3.0430522252594789</v>
      </c>
    </row>
    <row r="6" spans="1:16" x14ac:dyDescent="0.2">
      <c r="A6" t="s">
        <v>36</v>
      </c>
      <c r="B6">
        <v>0</v>
      </c>
      <c r="C6">
        <v>17587.48</v>
      </c>
      <c r="D6">
        <f>100*C6/C6</f>
        <v>100</v>
      </c>
      <c r="F6">
        <v>8833.61</v>
      </c>
      <c r="G6">
        <f>100*F6/F6</f>
        <v>100</v>
      </c>
      <c r="I6">
        <v>14292.137000000001</v>
      </c>
      <c r="J6">
        <f>100*I6/I6</f>
        <v>99.999999999999986</v>
      </c>
    </row>
    <row r="7" spans="1:16" x14ac:dyDescent="0.2">
      <c r="B7">
        <v>30</v>
      </c>
      <c r="C7">
        <v>8478.7309999999998</v>
      </c>
      <c r="D7">
        <f>100*C7/C6</f>
        <v>48.208902014387505</v>
      </c>
      <c r="F7">
        <v>5286.66</v>
      </c>
      <c r="G7">
        <f>100*F7/F6</f>
        <v>59.84710667552676</v>
      </c>
      <c r="I7">
        <v>6211.7610000000004</v>
      </c>
      <c r="J7">
        <f>100*I7/I6</f>
        <v>43.462786565787894</v>
      </c>
    </row>
    <row r="8" spans="1:16" x14ac:dyDescent="0.2">
      <c r="B8">
        <v>60</v>
      </c>
      <c r="C8">
        <v>5748.2460000000001</v>
      </c>
      <c r="D8">
        <f>100*C8/C6</f>
        <v>32.683738659546449</v>
      </c>
      <c r="F8">
        <v>2930.79</v>
      </c>
      <c r="G8">
        <f>100*F8/F6</f>
        <v>33.17771556588982</v>
      </c>
      <c r="I8">
        <v>4566.6899999999996</v>
      </c>
      <c r="J8">
        <f>100*I8/I6</f>
        <v>31.952464491489266</v>
      </c>
    </row>
    <row r="9" spans="1:16" x14ac:dyDescent="0.2">
      <c r="B9">
        <v>120</v>
      </c>
      <c r="C9">
        <v>4126.2250000000004</v>
      </c>
      <c r="D9">
        <f>100*C9/C6</f>
        <v>23.46114963599106</v>
      </c>
      <c r="F9">
        <v>1432.598</v>
      </c>
      <c r="G9">
        <f>100*F9/F6</f>
        <v>16.217582619110416</v>
      </c>
      <c r="I9">
        <v>751.69799999999998</v>
      </c>
      <c r="J9">
        <f>100*I9/I6</f>
        <v>5.2595213717864588</v>
      </c>
    </row>
    <row r="10" spans="1:16" x14ac:dyDescent="0.2">
      <c r="A10" t="s">
        <v>2</v>
      </c>
      <c r="B10">
        <v>0</v>
      </c>
      <c r="C10">
        <v>7279.2460000000001</v>
      </c>
      <c r="D10">
        <f>100*C10/C10</f>
        <v>100</v>
      </c>
      <c r="F10">
        <v>8382.3880000000008</v>
      </c>
      <c r="G10">
        <f>100*F10/F10</f>
        <v>100</v>
      </c>
      <c r="I10">
        <v>7410.4390000000003</v>
      </c>
      <c r="J10">
        <f>100*I10/I10</f>
        <v>100</v>
      </c>
      <c r="L10">
        <v>8053.125</v>
      </c>
      <c r="M10">
        <f>100*L10/L10</f>
        <v>100</v>
      </c>
    </row>
    <row r="11" spans="1:16" x14ac:dyDescent="0.2">
      <c r="B11">
        <v>15</v>
      </c>
      <c r="C11">
        <v>2093.77</v>
      </c>
      <c r="D11">
        <f>100*C11/C10</f>
        <v>28.763556005663222</v>
      </c>
      <c r="F11">
        <v>4521.9030000000002</v>
      </c>
      <c r="G11">
        <f>100*F11/F10</f>
        <v>53.945283849900527</v>
      </c>
      <c r="I11">
        <v>2884.3969999999999</v>
      </c>
      <c r="J11">
        <f>100*I11/I10</f>
        <v>38.923429502624607</v>
      </c>
      <c r="L11">
        <v>4418.2250000000004</v>
      </c>
      <c r="M11">
        <f>100*L11/L10</f>
        <v>54.863484672099347</v>
      </c>
    </row>
    <row r="12" spans="1:16" x14ac:dyDescent="0.2">
      <c r="B12">
        <v>30</v>
      </c>
      <c r="C12">
        <v>1074.6479999999999</v>
      </c>
      <c r="D12">
        <f>100*C12/C10</f>
        <v>14.763177395021406</v>
      </c>
      <c r="F12">
        <v>2432.8609999999999</v>
      </c>
      <c r="G12">
        <f>100*F12/F10</f>
        <v>29.023483522833821</v>
      </c>
      <c r="I12">
        <v>1629.548</v>
      </c>
      <c r="J12">
        <f>100*I12/I10</f>
        <v>21.989898304270501</v>
      </c>
      <c r="L12">
        <v>2012.0830000000001</v>
      </c>
      <c r="M12">
        <f>100*L12/L10</f>
        <v>24.985120682964691</v>
      </c>
    </row>
    <row r="13" spans="1:16" x14ac:dyDescent="0.2">
      <c r="B13">
        <v>60</v>
      </c>
      <c r="C13">
        <v>482.40600000000001</v>
      </c>
      <c r="D13">
        <f>100*C13/C10</f>
        <v>6.6271424265645091</v>
      </c>
      <c r="F13">
        <v>555.23400000000004</v>
      </c>
      <c r="G13">
        <f>100*F13/F10</f>
        <v>6.6238165067042942</v>
      </c>
      <c r="I13">
        <v>594.40599999999995</v>
      </c>
      <c r="J13">
        <f>100*I13/I10</f>
        <v>8.0211982043169083</v>
      </c>
      <c r="L13">
        <v>721.35500000000002</v>
      </c>
      <c r="M13">
        <f>100*L13/L10</f>
        <v>8.957454404346139</v>
      </c>
    </row>
    <row r="14" spans="1:16" x14ac:dyDescent="0.2">
      <c r="A14" t="s">
        <v>37</v>
      </c>
      <c r="B14">
        <v>0</v>
      </c>
      <c r="C14">
        <v>3089.7190000000001</v>
      </c>
      <c r="D14">
        <f>100*C14/C14</f>
        <v>100</v>
      </c>
      <c r="F14">
        <v>7471.6809999999996</v>
      </c>
      <c r="G14">
        <f>100*F14/F14</f>
        <v>100</v>
      </c>
      <c r="I14">
        <v>4021.69</v>
      </c>
      <c r="J14">
        <f>100*I14/I14</f>
        <v>100</v>
      </c>
      <c r="L14">
        <v>5195.7110000000002</v>
      </c>
      <c r="M14">
        <f>100*L14/L14</f>
        <v>100</v>
      </c>
      <c r="O14">
        <v>8661.0239999999994</v>
      </c>
      <c r="P14">
        <f>100*O14/O14</f>
        <v>100</v>
      </c>
    </row>
    <row r="15" spans="1:16" x14ac:dyDescent="0.2">
      <c r="B15">
        <v>15</v>
      </c>
      <c r="C15">
        <v>1922.184</v>
      </c>
      <c r="D15">
        <f>100*C15/C14</f>
        <v>62.212259432006597</v>
      </c>
      <c r="F15">
        <v>6178.9030000000002</v>
      </c>
      <c r="G15">
        <f>100*F15/F14</f>
        <v>82.697628552396722</v>
      </c>
      <c r="I15">
        <v>2878.8609999999999</v>
      </c>
      <c r="J15">
        <f>100*I15/I14</f>
        <v>71.583364207584367</v>
      </c>
      <c r="L15">
        <v>3294.4470000000001</v>
      </c>
      <c r="M15">
        <f>100*L15/L14</f>
        <v>63.407048621449498</v>
      </c>
      <c r="O15">
        <v>4769.6400000000003</v>
      </c>
      <c r="P15">
        <f>100*O15/O14</f>
        <v>55.070162604329475</v>
      </c>
    </row>
    <row r="16" spans="1:16" x14ac:dyDescent="0.2">
      <c r="B16">
        <v>30</v>
      </c>
      <c r="C16">
        <v>1484.184</v>
      </c>
      <c r="D16">
        <f>100*C16/C14</f>
        <v>48.036213001894346</v>
      </c>
      <c r="F16">
        <v>4744.1750000000002</v>
      </c>
      <c r="G16">
        <f>100*F16/F14</f>
        <v>63.495416894805871</v>
      </c>
      <c r="I16">
        <v>2322.9119999999998</v>
      </c>
      <c r="J16">
        <f>100*I16/I14</f>
        <v>57.759598576717742</v>
      </c>
      <c r="L16">
        <v>1929.4970000000001</v>
      </c>
      <c r="M16">
        <f>100*L16/L14</f>
        <v>37.13634187890743</v>
      </c>
      <c r="O16">
        <v>3803.3969999999999</v>
      </c>
      <c r="P16">
        <f>100*O16/O14</f>
        <v>43.913941353816824</v>
      </c>
    </row>
    <row r="17" spans="1:16" x14ac:dyDescent="0.2">
      <c r="B17">
        <v>60</v>
      </c>
      <c r="C17">
        <v>871.47699999999998</v>
      </c>
      <c r="D17">
        <f>100*C17/C14</f>
        <v>28.205704143321771</v>
      </c>
      <c r="F17">
        <v>3029.2249999999999</v>
      </c>
      <c r="G17">
        <f>100*F17/F14</f>
        <v>40.542750687562815</v>
      </c>
      <c r="I17">
        <v>1198.0119999999999</v>
      </c>
      <c r="J17">
        <f>100*I17/I14</f>
        <v>29.788770392546414</v>
      </c>
      <c r="L17">
        <v>920.01199999999994</v>
      </c>
      <c r="M17">
        <f>100*L17/L14</f>
        <v>17.707143449664539</v>
      </c>
      <c r="O17">
        <v>2639.69</v>
      </c>
      <c r="P17">
        <f>100*O17/O14</f>
        <v>30.477804933920055</v>
      </c>
    </row>
    <row r="19" spans="1:16" x14ac:dyDescent="0.2">
      <c r="A19" t="s">
        <v>38</v>
      </c>
    </row>
    <row r="20" spans="1:16" x14ac:dyDescent="0.2">
      <c r="A20" t="s">
        <v>1</v>
      </c>
      <c r="B20">
        <v>0</v>
      </c>
      <c r="C20">
        <v>11595.752</v>
      </c>
      <c r="D20">
        <v>100</v>
      </c>
      <c r="F20">
        <v>3093.9830000000002</v>
      </c>
      <c r="G20">
        <f>100*F20/F20</f>
        <v>100.00000000000001</v>
      </c>
      <c r="I20">
        <v>4055.933</v>
      </c>
      <c r="J20">
        <f>100*I20/I20</f>
        <v>100</v>
      </c>
    </row>
    <row r="21" spans="1:16" x14ac:dyDescent="0.2">
      <c r="B21">
        <v>30</v>
      </c>
      <c r="C21">
        <v>4980.125</v>
      </c>
      <c r="D21">
        <v>42.527185053452882</v>
      </c>
      <c r="F21">
        <v>1005.598</v>
      </c>
      <c r="G21">
        <f>100*F21/F20</f>
        <v>32.501729970720582</v>
      </c>
      <c r="I21">
        <v>1112.0119999999999</v>
      </c>
      <c r="J21">
        <f>100*I21/I20</f>
        <v>27.4169223209555</v>
      </c>
    </row>
    <row r="22" spans="1:16" x14ac:dyDescent="0.2">
      <c r="B22">
        <v>60</v>
      </c>
      <c r="C22">
        <v>1900.2049999999999</v>
      </c>
      <c r="D22">
        <v>16.089098369417549</v>
      </c>
      <c r="F22">
        <v>573.40599999999995</v>
      </c>
      <c r="G22">
        <f>100*F22/F20</f>
        <v>18.532939579823157</v>
      </c>
      <c r="I22">
        <v>540.28399999999999</v>
      </c>
      <c r="J22">
        <f>100*I22/I20</f>
        <v>13.32083148316306</v>
      </c>
    </row>
    <row r="23" spans="1:16" x14ac:dyDescent="0.2">
      <c r="B23">
        <v>120</v>
      </c>
      <c r="C23">
        <v>1038.598</v>
      </c>
      <c r="D23">
        <v>7.8293776040719649</v>
      </c>
      <c r="F23">
        <v>260.45600000000002</v>
      </c>
      <c r="G23">
        <f>100*F23/F20</f>
        <v>8.4181458010596693</v>
      </c>
      <c r="I23">
        <v>286.26299999999998</v>
      </c>
      <c r="J23">
        <f>100*I23/I20</f>
        <v>7.0578828595048293</v>
      </c>
    </row>
    <row r="24" spans="1:16" x14ac:dyDescent="0.2">
      <c r="A24" t="s">
        <v>3</v>
      </c>
      <c r="B24">
        <v>0</v>
      </c>
      <c r="C24">
        <v>16041.550999999999</v>
      </c>
      <c r="D24">
        <v>100.00000000000001</v>
      </c>
      <c r="F24">
        <v>8346.1959999999999</v>
      </c>
      <c r="G24">
        <f>100*F24/F24</f>
        <v>100</v>
      </c>
      <c r="I24">
        <v>7414.7820000000002</v>
      </c>
      <c r="J24">
        <f>100*I24/I24</f>
        <v>100.00000000000001</v>
      </c>
    </row>
    <row r="25" spans="1:16" x14ac:dyDescent="0.2">
      <c r="B25">
        <v>30</v>
      </c>
      <c r="C25">
        <v>12488.701999999999</v>
      </c>
      <c r="D25">
        <v>79.790343072579574</v>
      </c>
      <c r="F25">
        <v>5285.2960000000003</v>
      </c>
      <c r="G25">
        <f>100*F25/F24</f>
        <v>63.325807349839373</v>
      </c>
      <c r="I25">
        <v>4354.1750000000002</v>
      </c>
      <c r="J25">
        <f>100*I25/I24</f>
        <v>58.722899742703156</v>
      </c>
    </row>
    <row r="26" spans="1:16" x14ac:dyDescent="0.2">
      <c r="B26">
        <v>60</v>
      </c>
      <c r="C26">
        <v>10143.166999999999</v>
      </c>
      <c r="D26">
        <v>59.383270772169638</v>
      </c>
      <c r="F26">
        <v>4647.8819999999996</v>
      </c>
      <c r="G26">
        <f>100*F26/F24</f>
        <v>55.688627489697097</v>
      </c>
      <c r="I26">
        <v>3436.64</v>
      </c>
      <c r="J26">
        <f>100*I26/I24</f>
        <v>46.348496827013932</v>
      </c>
    </row>
    <row r="27" spans="1:16" x14ac:dyDescent="0.2">
      <c r="B27">
        <v>120</v>
      </c>
      <c r="C27">
        <v>8334.51</v>
      </c>
      <c r="D27">
        <v>53.039174227338918</v>
      </c>
      <c r="F27">
        <v>2960.3969999999999</v>
      </c>
      <c r="G27">
        <f>100*F27/F24</f>
        <v>35.470015321950264</v>
      </c>
      <c r="I27">
        <v>2496.569</v>
      </c>
      <c r="J27">
        <f>100*I27/I24</f>
        <v>33.67016049831269</v>
      </c>
    </row>
    <row r="28" spans="1:16" x14ac:dyDescent="0.2">
      <c r="A28" t="s">
        <v>2</v>
      </c>
      <c r="B28">
        <v>0</v>
      </c>
      <c r="C28">
        <v>8245.56</v>
      </c>
      <c r="D28">
        <v>100</v>
      </c>
      <c r="F28">
        <v>4440.8109999999997</v>
      </c>
      <c r="G28">
        <f>100*F28/F28</f>
        <v>100</v>
      </c>
      <c r="I28">
        <v>5984.4179999999997</v>
      </c>
      <c r="J28">
        <f>100*I28/I28</f>
        <v>100</v>
      </c>
      <c r="L28">
        <v>9110.5810000000001</v>
      </c>
      <c r="M28">
        <f>100*L28/L28</f>
        <v>100</v>
      </c>
    </row>
    <row r="29" spans="1:16" x14ac:dyDescent="0.2">
      <c r="B29">
        <v>15</v>
      </c>
      <c r="C29">
        <v>3464.69</v>
      </c>
      <c r="D29">
        <v>38.360532752340006</v>
      </c>
      <c r="F29">
        <v>1621.79</v>
      </c>
      <c r="G29">
        <f>100*F29/F28</f>
        <v>36.520131120194037</v>
      </c>
      <c r="I29">
        <v>2999.3470000000002</v>
      </c>
      <c r="J29">
        <f>100*I29/I28</f>
        <v>50.119276427549018</v>
      </c>
      <c r="L29">
        <v>5139.7820000000002</v>
      </c>
      <c r="M29">
        <f>100*L29/L28</f>
        <v>56.415523883712794</v>
      </c>
    </row>
    <row r="30" spans="1:16" x14ac:dyDescent="0.2">
      <c r="B30">
        <v>30</v>
      </c>
      <c r="C30">
        <v>1996.2049999999999</v>
      </c>
      <c r="D30">
        <v>20.962819683404689</v>
      </c>
      <c r="F30">
        <v>893.06200000000001</v>
      </c>
      <c r="G30">
        <f>100*F30/F28</f>
        <v>20.110335702194938</v>
      </c>
      <c r="I30">
        <v>1842.6189999999999</v>
      </c>
      <c r="J30">
        <f>100*I30/I28</f>
        <v>30.790279021284945</v>
      </c>
      <c r="L30">
        <v>2770.8609999999999</v>
      </c>
      <c r="M30">
        <f>100*L30/L28</f>
        <v>30.413658580062016</v>
      </c>
    </row>
    <row r="31" spans="1:16" x14ac:dyDescent="0.2">
      <c r="B31">
        <v>60</v>
      </c>
      <c r="C31">
        <v>1601.2550000000001</v>
      </c>
      <c r="D31">
        <v>16.281171579349429</v>
      </c>
      <c r="F31">
        <v>507.74900000000002</v>
      </c>
      <c r="G31">
        <f>100*F31/F28</f>
        <v>11.433699835457984</v>
      </c>
      <c r="I31">
        <v>1283.77</v>
      </c>
      <c r="J31">
        <f>100*I31/I28</f>
        <v>21.451877191733601</v>
      </c>
      <c r="L31">
        <v>615.16300000000001</v>
      </c>
      <c r="M31">
        <f>100*L31/L28</f>
        <v>6.7521818860948608</v>
      </c>
    </row>
    <row r="32" spans="1:16" x14ac:dyDescent="0.2">
      <c r="A32" t="s">
        <v>4</v>
      </c>
      <c r="B32">
        <v>0</v>
      </c>
      <c r="C32">
        <v>15395.723</v>
      </c>
      <c r="D32">
        <v>100</v>
      </c>
      <c r="F32">
        <v>7622.3680000000004</v>
      </c>
      <c r="G32">
        <f>100*F32/F32</f>
        <v>100</v>
      </c>
      <c r="I32">
        <v>7870.61</v>
      </c>
      <c r="J32">
        <f>100*I32/I32</f>
        <v>100</v>
      </c>
      <c r="L32">
        <v>10594.409</v>
      </c>
      <c r="M32">
        <f>100*L32/L32</f>
        <v>100</v>
      </c>
    </row>
    <row r="33" spans="1:13" x14ac:dyDescent="0.2">
      <c r="B33">
        <v>15</v>
      </c>
      <c r="C33">
        <v>12809.237999999999</v>
      </c>
      <c r="D33">
        <v>85.185265337068486</v>
      </c>
      <c r="F33">
        <v>5491.125</v>
      </c>
      <c r="G33">
        <f>100*F33/F32</f>
        <v>72.039620758273543</v>
      </c>
      <c r="I33">
        <v>5758.0749999999998</v>
      </c>
      <c r="J33">
        <f>100*I33/I32</f>
        <v>73.159196047066246</v>
      </c>
      <c r="L33">
        <v>7936.9740000000002</v>
      </c>
      <c r="M33">
        <f>100*L33/L32</f>
        <v>74.916628195116886</v>
      </c>
    </row>
    <row r="34" spans="1:13" x14ac:dyDescent="0.2">
      <c r="B34">
        <v>30</v>
      </c>
      <c r="C34">
        <v>11683.995000000001</v>
      </c>
      <c r="D34">
        <v>74.751437694292193</v>
      </c>
      <c r="F34">
        <v>4201.7610000000004</v>
      </c>
      <c r="G34">
        <f>100*F34/F32</f>
        <v>55.124090046557711</v>
      </c>
      <c r="I34">
        <v>4652.3680000000004</v>
      </c>
      <c r="J34">
        <f>100*I34/I32</f>
        <v>59.11064072543298</v>
      </c>
      <c r="L34">
        <v>5989.317</v>
      </c>
      <c r="M34">
        <f>100*L34/L32</f>
        <v>56.532808956120157</v>
      </c>
    </row>
    <row r="35" spans="1:13" x14ac:dyDescent="0.2">
      <c r="B35">
        <v>60</v>
      </c>
      <c r="C35">
        <v>8968.2170000000006</v>
      </c>
      <c r="D35">
        <v>64.698443751074478</v>
      </c>
      <c r="F35">
        <v>3335.518</v>
      </c>
      <c r="G35">
        <f>100*F35/F32</f>
        <v>43.75960331487537</v>
      </c>
      <c r="I35">
        <v>3861.2249999999999</v>
      </c>
      <c r="J35">
        <f>100*I35/I32</f>
        <v>49.05877689276943</v>
      </c>
      <c r="L35">
        <v>4879.5389999999998</v>
      </c>
      <c r="M35">
        <f>100*L35/L32</f>
        <v>46.057680046145094</v>
      </c>
    </row>
    <row r="37" spans="1:13" x14ac:dyDescent="0.2">
      <c r="A37" t="s">
        <v>39</v>
      </c>
    </row>
    <row r="38" spans="1:13" x14ac:dyDescent="0.2">
      <c r="A38" t="s">
        <v>2</v>
      </c>
      <c r="B38">
        <v>0</v>
      </c>
      <c r="C38">
        <v>10180.995000000001</v>
      </c>
      <c r="D38">
        <v>100</v>
      </c>
      <c r="F38">
        <v>9346.0450000000001</v>
      </c>
      <c r="G38">
        <f>100*F38/F38</f>
        <v>100</v>
      </c>
      <c r="I38">
        <v>5642.125</v>
      </c>
      <c r="J38">
        <f>100*I38/I38</f>
        <v>100</v>
      </c>
    </row>
    <row r="39" spans="1:13" x14ac:dyDescent="0.2">
      <c r="B39">
        <v>15</v>
      </c>
      <c r="C39">
        <v>3781.8820000000001</v>
      </c>
      <c r="D39">
        <v>34.416916565701897</v>
      </c>
      <c r="F39">
        <v>3758.0039999999999</v>
      </c>
      <c r="G39">
        <f>100*F39/F38</f>
        <v>40.209564580525772</v>
      </c>
      <c r="I39">
        <v>2490.326</v>
      </c>
      <c r="J39">
        <f>100*I39/I38</f>
        <v>44.138086270687019</v>
      </c>
    </row>
    <row r="40" spans="1:13" x14ac:dyDescent="0.2">
      <c r="B40">
        <v>30</v>
      </c>
      <c r="C40">
        <v>2121.7399999999998</v>
      </c>
      <c r="D40">
        <v>20.579806694894184</v>
      </c>
      <c r="F40">
        <v>2250.1039999999998</v>
      </c>
      <c r="G40">
        <f>100*F40/F38</f>
        <v>24.075467216346592</v>
      </c>
      <c r="I40">
        <v>995.06200000000001</v>
      </c>
      <c r="J40">
        <f>100*I40/I38</f>
        <v>17.636298380486075</v>
      </c>
    </row>
    <row r="41" spans="1:13" x14ac:dyDescent="0.2">
      <c r="B41">
        <v>60</v>
      </c>
      <c r="C41">
        <v>966.40599999999995</v>
      </c>
      <c r="D41">
        <v>8.5112933116764609</v>
      </c>
      <c r="F41">
        <v>1205.8910000000001</v>
      </c>
      <c r="G41">
        <f>100*F41/F38</f>
        <v>12.902687714428938</v>
      </c>
      <c r="I41">
        <v>575.99099999999999</v>
      </c>
      <c r="J41">
        <f>100*I41/I38</f>
        <v>10.208759997341428</v>
      </c>
    </row>
    <row r="42" spans="1:13" x14ac:dyDescent="0.2">
      <c r="A42" t="s">
        <v>4</v>
      </c>
      <c r="B42">
        <v>0</v>
      </c>
      <c r="C42">
        <v>10579.630999999999</v>
      </c>
      <c r="D42">
        <v>100</v>
      </c>
      <c r="F42">
        <v>10007.023999999999</v>
      </c>
      <c r="G42">
        <f>100*F42/F42</f>
        <v>100</v>
      </c>
      <c r="I42">
        <v>5583.1750000000002</v>
      </c>
      <c r="J42">
        <f>100*I42/I42</f>
        <v>100</v>
      </c>
    </row>
    <row r="43" spans="1:13" x14ac:dyDescent="0.2">
      <c r="B43">
        <v>15</v>
      </c>
      <c r="C43">
        <v>7515.7820000000002</v>
      </c>
      <c r="D43">
        <v>75.3244492129637</v>
      </c>
      <c r="F43">
        <v>7677.9030000000002</v>
      </c>
      <c r="G43">
        <f>100*F43/F42</f>
        <v>76.725138262884158</v>
      </c>
      <c r="I43">
        <v>5053.8819999999996</v>
      </c>
      <c r="J43">
        <f>100*I43/I42</f>
        <v>90.519856533244962</v>
      </c>
    </row>
    <row r="44" spans="1:13" x14ac:dyDescent="0.2">
      <c r="B44">
        <v>30</v>
      </c>
      <c r="C44">
        <v>5058.2460000000001</v>
      </c>
      <c r="D44">
        <v>48.704253984907915</v>
      </c>
      <c r="F44">
        <v>6774.4889999999996</v>
      </c>
      <c r="G44">
        <f>100*F44/F42</f>
        <v>67.69733938881329</v>
      </c>
      <c r="I44">
        <v>3147.2759999999998</v>
      </c>
      <c r="J44">
        <f>100*I44/I42</f>
        <v>56.370720960743654</v>
      </c>
    </row>
    <row r="45" spans="1:13" x14ac:dyDescent="0.2">
      <c r="B45">
        <v>60</v>
      </c>
      <c r="C45">
        <v>3773.0039999999999</v>
      </c>
      <c r="D45">
        <v>36.195356406665901</v>
      </c>
      <c r="F45">
        <v>4932.6099999999997</v>
      </c>
      <c r="G45">
        <f>100*F45/F42</f>
        <v>49.291477666087339</v>
      </c>
      <c r="I45">
        <v>1968.912</v>
      </c>
      <c r="J45">
        <f>100*I45/I42</f>
        <v>35.26509557733727</v>
      </c>
    </row>
    <row r="46" spans="1:13" x14ac:dyDescent="0.2">
      <c r="A46" t="s">
        <v>5</v>
      </c>
      <c r="B46">
        <v>0</v>
      </c>
      <c r="C46">
        <v>6228.8819999999996</v>
      </c>
      <c r="D46">
        <v>100</v>
      </c>
      <c r="F46">
        <v>9955.7309999999998</v>
      </c>
      <c r="G46">
        <f>100*F46/F46</f>
        <v>100</v>
      </c>
      <c r="I46">
        <v>6808.3680000000004</v>
      </c>
      <c r="J46">
        <f>100*I46/I46</f>
        <v>100</v>
      </c>
    </row>
    <row r="47" spans="1:13" x14ac:dyDescent="0.2">
      <c r="B47">
        <v>15</v>
      </c>
      <c r="C47">
        <v>2768.2759999999998</v>
      </c>
      <c r="D47">
        <v>43.762234419347983</v>
      </c>
      <c r="F47">
        <v>5312.66</v>
      </c>
      <c r="G47">
        <f>100*F47/F46</f>
        <v>53.362831920629432</v>
      </c>
      <c r="I47">
        <v>3226.0830000000001</v>
      </c>
      <c r="J47">
        <f>100*I47/I46</f>
        <v>47.384086759117601</v>
      </c>
    </row>
    <row r="48" spans="1:13" x14ac:dyDescent="0.2">
      <c r="B48">
        <v>30</v>
      </c>
      <c r="C48">
        <v>1322.0119999999999</v>
      </c>
      <c r="D48">
        <v>19.202939426324157</v>
      </c>
      <c r="F48">
        <v>3326.0039999999999</v>
      </c>
      <c r="G48">
        <f>100*F48/F46</f>
        <v>33.407933581170482</v>
      </c>
      <c r="I48">
        <v>1605.598</v>
      </c>
      <c r="J48">
        <f>100*I48/I46</f>
        <v>23.582714682872602</v>
      </c>
    </row>
    <row r="49" spans="1:10" x14ac:dyDescent="0.2">
      <c r="B49">
        <v>60</v>
      </c>
      <c r="C49">
        <v>774.99099999999999</v>
      </c>
      <c r="D49">
        <v>12.42813528827395</v>
      </c>
      <c r="F49">
        <v>2743.761</v>
      </c>
      <c r="G49">
        <f>100*F49/F46</f>
        <v>27.559613653683488</v>
      </c>
      <c r="I49">
        <v>747.23400000000004</v>
      </c>
      <c r="J49">
        <f>100*I49/I46</f>
        <v>10.975229306053963</v>
      </c>
    </row>
    <row r="50" spans="1:10" x14ac:dyDescent="0.2">
      <c r="A50" t="s">
        <v>1</v>
      </c>
      <c r="B50">
        <v>0</v>
      </c>
      <c r="C50">
        <v>8001.0749999999998</v>
      </c>
      <c r="D50">
        <v>100</v>
      </c>
      <c r="F50">
        <v>10212.681</v>
      </c>
      <c r="G50">
        <f>100*F50/F50</f>
        <v>100</v>
      </c>
      <c r="I50">
        <v>13581.016</v>
      </c>
      <c r="J50">
        <f>100*I50/I50</f>
        <v>99.999999999999986</v>
      </c>
    </row>
    <row r="51" spans="1:10" x14ac:dyDescent="0.2">
      <c r="B51">
        <v>30</v>
      </c>
      <c r="C51">
        <v>1887.4259999999999</v>
      </c>
      <c r="D51">
        <v>23.742201968014072</v>
      </c>
      <c r="F51">
        <v>3259.2249999999999</v>
      </c>
      <c r="G51">
        <f>100*F51/F50</f>
        <v>31.913510272180243</v>
      </c>
      <c r="I51">
        <v>4063.66</v>
      </c>
      <c r="J51">
        <f>100*I51/I50</f>
        <v>29.921620002509385</v>
      </c>
    </row>
    <row r="52" spans="1:10" x14ac:dyDescent="0.2">
      <c r="B52">
        <v>60</v>
      </c>
      <c r="C52">
        <v>1109.0619999999999</v>
      </c>
      <c r="D52">
        <v>13.789302138901823</v>
      </c>
      <c r="F52">
        <v>1859.4970000000001</v>
      </c>
      <c r="G52">
        <f>100*F52/F50</f>
        <v>18.207726257189471</v>
      </c>
      <c r="I52">
        <v>1052.598</v>
      </c>
      <c r="J52">
        <f>100*I52/I50</f>
        <v>7.7505099765731806</v>
      </c>
    </row>
    <row r="53" spans="1:10" x14ac:dyDescent="0.2">
      <c r="B53">
        <v>120</v>
      </c>
      <c r="C53">
        <v>454.35500000000002</v>
      </c>
      <c r="D53" s="2">
        <v>6.0962326999999998</v>
      </c>
      <c r="F53">
        <v>1049.0830000000001</v>
      </c>
      <c r="G53">
        <f>100*F53/F50</f>
        <v>10.272356494832257</v>
      </c>
      <c r="I53">
        <v>618.94100000000003</v>
      </c>
      <c r="J53">
        <f>100*I53/I50</f>
        <v>4.5573983566472496</v>
      </c>
    </row>
    <row r="54" spans="1:10" x14ac:dyDescent="0.2">
      <c r="A54" t="s">
        <v>3</v>
      </c>
      <c r="B54">
        <v>0</v>
      </c>
      <c r="C54">
        <v>13977.066000000001</v>
      </c>
      <c r="D54">
        <v>100</v>
      </c>
      <c r="F54">
        <v>10729.388000000001</v>
      </c>
      <c r="G54">
        <f>100*F54/F54</f>
        <v>100</v>
      </c>
      <c r="I54">
        <v>10423.731</v>
      </c>
      <c r="J54">
        <f>100*I54/I54</f>
        <v>100</v>
      </c>
    </row>
    <row r="55" spans="1:10" x14ac:dyDescent="0.2">
      <c r="B55">
        <v>30</v>
      </c>
      <c r="C55">
        <v>8839.4390000000003</v>
      </c>
      <c r="D55">
        <v>66.589839057523577</v>
      </c>
      <c r="F55">
        <v>5924.66</v>
      </c>
      <c r="G55">
        <f>100*F55/F54</f>
        <v>55.218992919260629</v>
      </c>
      <c r="I55">
        <v>5116.4889999999996</v>
      </c>
      <c r="J55">
        <f>100*I55/I54</f>
        <v>49.085006126884892</v>
      </c>
    </row>
    <row r="56" spans="1:10" x14ac:dyDescent="0.2">
      <c r="B56">
        <v>60</v>
      </c>
      <c r="C56">
        <v>5807.7110000000002</v>
      </c>
      <c r="D56">
        <v>40.090790729989671</v>
      </c>
      <c r="F56">
        <v>4227.5389999999998</v>
      </c>
      <c r="G56">
        <f>100*F56/F54</f>
        <v>39.401492424358217</v>
      </c>
      <c r="I56">
        <v>2099.3760000000002</v>
      </c>
      <c r="J56">
        <f>100*I56/I54</f>
        <v>20.140350897389816</v>
      </c>
    </row>
    <row r="57" spans="1:10" x14ac:dyDescent="0.2">
      <c r="B57">
        <v>120</v>
      </c>
      <c r="C57">
        <v>4090.2249999999999</v>
      </c>
      <c r="D57">
        <v>26.910240026122349</v>
      </c>
      <c r="F57">
        <v>2452.1039999999998</v>
      </c>
      <c r="G57">
        <f>100*F57/F54</f>
        <v>22.85409009348902</v>
      </c>
      <c r="I57">
        <v>1303.0119999999999</v>
      </c>
      <c r="J57">
        <f>100*I57/I54</f>
        <v>12.500437703160221</v>
      </c>
    </row>
    <row r="58" spans="1:10" x14ac:dyDescent="0.2">
      <c r="A58" t="s">
        <v>6</v>
      </c>
      <c r="B58">
        <v>0</v>
      </c>
      <c r="C58">
        <v>6212.8819999999996</v>
      </c>
      <c r="D58">
        <v>100</v>
      </c>
      <c r="F58">
        <v>14547.217000000001</v>
      </c>
      <c r="G58">
        <f>100*F58/F58</f>
        <v>100</v>
      </c>
      <c r="I58">
        <v>11455.731</v>
      </c>
      <c r="J58">
        <f>100*I58/I58</f>
        <v>100.00000000000001</v>
      </c>
    </row>
    <row r="59" spans="1:10" x14ac:dyDescent="0.2">
      <c r="B59">
        <v>15</v>
      </c>
      <c r="C59">
        <v>992.18399999999997</v>
      </c>
      <c r="D59">
        <v>16.664722393277614</v>
      </c>
      <c r="F59">
        <v>4807.7610000000004</v>
      </c>
      <c r="G59">
        <f>100*F59/F58</f>
        <v>33.049352326290318</v>
      </c>
      <c r="I59">
        <v>3181.2959999999998</v>
      </c>
      <c r="J59">
        <f>100*I59/I58</f>
        <v>27.770344816930493</v>
      </c>
    </row>
    <row r="60" spans="1:10" x14ac:dyDescent="0.2">
      <c r="B60">
        <v>30</v>
      </c>
      <c r="C60">
        <v>590.577</v>
      </c>
      <c r="D60" s="2">
        <v>12.12166816</v>
      </c>
      <c r="F60">
        <v>2518.8609999999999</v>
      </c>
      <c r="G60">
        <f>100*F60/F58</f>
        <v>17.315071329450848</v>
      </c>
      <c r="I60">
        <v>1371.4770000000001</v>
      </c>
      <c r="J60">
        <f>100*I60/I58</f>
        <v>11.971972805576529</v>
      </c>
    </row>
    <row r="61" spans="1:10" x14ac:dyDescent="0.2">
      <c r="B61">
        <v>60</v>
      </c>
      <c r="C61">
        <v>229.84899999999999</v>
      </c>
      <c r="D61">
        <v>3.8135243046712497</v>
      </c>
      <c r="F61">
        <v>1824.154</v>
      </c>
      <c r="G61">
        <f>100*F61/F58</f>
        <v>12.539539349691422</v>
      </c>
      <c r="I61">
        <v>511.113</v>
      </c>
      <c r="J61">
        <f>100*I61/I58</f>
        <v>4.4616358397382063</v>
      </c>
    </row>
    <row r="63" spans="1:10" x14ac:dyDescent="0.2">
      <c r="A63" t="s">
        <v>40</v>
      </c>
    </row>
    <row r="64" spans="1:10" x14ac:dyDescent="0.2">
      <c r="A64" t="s">
        <v>2</v>
      </c>
      <c r="B64">
        <v>0</v>
      </c>
      <c r="C64">
        <v>7874.3879999999999</v>
      </c>
      <c r="D64">
        <v>100</v>
      </c>
      <c r="F64">
        <v>5272.9530000000004</v>
      </c>
      <c r="G64">
        <f>100*F64/F64</f>
        <v>100</v>
      </c>
      <c r="I64">
        <v>7881.8819999999996</v>
      </c>
      <c r="J64">
        <f>100*I64/I64</f>
        <v>100</v>
      </c>
    </row>
    <row r="65" spans="1:10" x14ac:dyDescent="0.2">
      <c r="B65">
        <v>15</v>
      </c>
      <c r="C65">
        <v>3762.4180000000001</v>
      </c>
      <c r="D65">
        <v>41.301165241100655</v>
      </c>
      <c r="F65">
        <v>1786.0119999999999</v>
      </c>
      <c r="G65">
        <f>100*F65/F64</f>
        <v>33.871191341929269</v>
      </c>
      <c r="I65">
        <v>2914.3760000000002</v>
      </c>
      <c r="J65">
        <f>100*I65/I64</f>
        <v>36.975636021955168</v>
      </c>
    </row>
    <row r="66" spans="1:10" x14ac:dyDescent="0.2">
      <c r="B66">
        <v>30</v>
      </c>
      <c r="C66">
        <v>1801.64</v>
      </c>
      <c r="D66">
        <v>19.467171797378064</v>
      </c>
      <c r="F66">
        <v>671.52700000000004</v>
      </c>
      <c r="G66">
        <f>100*F66/F64</f>
        <v>12.735311693466642</v>
      </c>
      <c r="I66">
        <v>1082.0619999999999</v>
      </c>
      <c r="J66">
        <f>100*I66/I64</f>
        <v>13.728472463810037</v>
      </c>
    </row>
    <row r="67" spans="1:10" x14ac:dyDescent="0.2">
      <c r="B67">
        <v>60</v>
      </c>
      <c r="C67">
        <v>1053.2049999999999</v>
      </c>
      <c r="D67">
        <v>11.853852538899959</v>
      </c>
      <c r="F67">
        <v>290.92</v>
      </c>
      <c r="G67">
        <f>100*F67/F64</f>
        <v>5.5172120821103467</v>
      </c>
      <c r="I67">
        <v>490.16300000000001</v>
      </c>
      <c r="J67">
        <f>100*I67/I64</f>
        <v>6.2188573744189526</v>
      </c>
    </row>
    <row r="68" spans="1:10" x14ac:dyDescent="0.2">
      <c r="A68" t="s">
        <v>4</v>
      </c>
      <c r="B68">
        <v>0</v>
      </c>
      <c r="C68">
        <v>14944.359</v>
      </c>
      <c r="D68">
        <v>100</v>
      </c>
      <c r="F68">
        <v>12274.974</v>
      </c>
      <c r="G68">
        <f>100*F68/F68</f>
        <v>99.999999999999986</v>
      </c>
      <c r="I68">
        <v>6010.326</v>
      </c>
      <c r="J68">
        <f>100*I68/I68</f>
        <v>100</v>
      </c>
    </row>
    <row r="69" spans="1:10" x14ac:dyDescent="0.2">
      <c r="B69">
        <v>15</v>
      </c>
      <c r="C69">
        <v>11605.995000000001</v>
      </c>
      <c r="D69">
        <v>70.638058499882604</v>
      </c>
      <c r="F69">
        <v>9016.1749999999993</v>
      </c>
      <c r="G69">
        <f>100*F69/F68</f>
        <v>73.451683074848049</v>
      </c>
      <c r="I69">
        <v>4280.4970000000003</v>
      </c>
      <c r="J69">
        <f>100*I69/I68</f>
        <v>71.219048683881709</v>
      </c>
    </row>
    <row r="70" spans="1:10" x14ac:dyDescent="0.2">
      <c r="B70">
        <v>30</v>
      </c>
      <c r="C70">
        <v>8846.2669999999998</v>
      </c>
      <c r="D70">
        <v>47.795512175253727</v>
      </c>
      <c r="F70">
        <v>6073.5690000000004</v>
      </c>
      <c r="G70">
        <f>100*F70/F68</f>
        <v>49.479281992776521</v>
      </c>
      <c r="I70">
        <v>2541.2049999999999</v>
      </c>
      <c r="J70">
        <f>100*I70/I68</f>
        <v>42.280651665150941</v>
      </c>
    </row>
    <row r="71" spans="1:10" x14ac:dyDescent="0.2">
      <c r="B71">
        <v>60</v>
      </c>
      <c r="C71">
        <v>6927.6809999999996</v>
      </c>
      <c r="D71">
        <v>37.342408457199326</v>
      </c>
      <c r="F71">
        <v>4304.74</v>
      </c>
      <c r="G71">
        <f>100*F71/F68</f>
        <v>35.069239250527126</v>
      </c>
      <c r="I71">
        <v>2059.0120000000002</v>
      </c>
      <c r="J71">
        <f>100*I71/I68</f>
        <v>34.25790880561221</v>
      </c>
    </row>
    <row r="72" spans="1:10" x14ac:dyDescent="0.2">
      <c r="A72" t="s">
        <v>7</v>
      </c>
      <c r="B72">
        <v>0</v>
      </c>
      <c r="C72">
        <v>17081.43</v>
      </c>
      <c r="D72">
        <v>100</v>
      </c>
      <c r="F72">
        <v>12655.166999999999</v>
      </c>
      <c r="G72">
        <f>100*F72/F72</f>
        <v>100</v>
      </c>
      <c r="I72">
        <v>13418.966</v>
      </c>
      <c r="J72">
        <f>100*I72/I72</f>
        <v>100</v>
      </c>
    </row>
    <row r="73" spans="1:10" x14ac:dyDescent="0.2">
      <c r="B73">
        <v>15</v>
      </c>
      <c r="C73">
        <v>13512.630999999999</v>
      </c>
      <c r="D73">
        <v>75.530577560508206</v>
      </c>
      <c r="F73">
        <v>9589.7819999999992</v>
      </c>
      <c r="G73">
        <f>100*F73/F72</f>
        <v>75.777601354450709</v>
      </c>
      <c r="I73">
        <v>9771.4390000000003</v>
      </c>
      <c r="J73">
        <f>100*I73/I72</f>
        <v>72.818121753941398</v>
      </c>
    </row>
    <row r="74" spans="1:10" x14ac:dyDescent="0.2">
      <c r="B74">
        <v>30</v>
      </c>
      <c r="C74">
        <v>11387.701999999999</v>
      </c>
      <c r="D74">
        <v>60.747101771056272</v>
      </c>
      <c r="F74">
        <v>7316.5690000000004</v>
      </c>
      <c r="G74">
        <f>100*F74/F72</f>
        <v>57.814875141513348</v>
      </c>
      <c r="I74">
        <v>6625.5690000000004</v>
      </c>
      <c r="J74">
        <f>100*I74/I72</f>
        <v>49.374661207130266</v>
      </c>
    </row>
    <row r="75" spans="1:10" x14ac:dyDescent="0.2">
      <c r="B75">
        <v>60</v>
      </c>
      <c r="C75">
        <v>9640.8739999999998</v>
      </c>
      <c r="D75">
        <v>50.97051594380585</v>
      </c>
      <c r="F75">
        <v>5746.1040000000003</v>
      </c>
      <c r="G75">
        <f>100*F75/F72</f>
        <v>45.405200895412918</v>
      </c>
      <c r="I75">
        <v>4378.6189999999997</v>
      </c>
      <c r="J75">
        <f>100*I75/I72</f>
        <v>32.63007745902329</v>
      </c>
    </row>
    <row r="76" spans="1:10" x14ac:dyDescent="0.2">
      <c r="A76" t="s">
        <v>1</v>
      </c>
      <c r="B76">
        <v>0</v>
      </c>
      <c r="C76">
        <v>5326.0540000000001</v>
      </c>
      <c r="D76">
        <v>100</v>
      </c>
      <c r="F76">
        <v>5376.4679999999998</v>
      </c>
      <c r="G76">
        <f>100*F76/F76</f>
        <v>99.999999999999986</v>
      </c>
      <c r="I76">
        <v>7385.3469999999998</v>
      </c>
      <c r="J76">
        <f>100*I76/I76</f>
        <v>100</v>
      </c>
    </row>
    <row r="77" spans="1:10" x14ac:dyDescent="0.2">
      <c r="B77">
        <v>30</v>
      </c>
      <c r="C77">
        <v>1744.8409999999999</v>
      </c>
      <c r="D77">
        <v>30.470069121371381</v>
      </c>
      <c r="F77">
        <v>1814.6690000000001</v>
      </c>
      <c r="G77">
        <f>100*F77/F76</f>
        <v>33.752065482394769</v>
      </c>
      <c r="I77">
        <v>3151.0830000000001</v>
      </c>
      <c r="J77">
        <f>100*I77/I76</f>
        <v>42.666688511724637</v>
      </c>
    </row>
    <row r="78" spans="1:10" x14ac:dyDescent="0.2">
      <c r="B78">
        <v>60</v>
      </c>
      <c r="C78">
        <v>1355.7190000000001</v>
      </c>
      <c r="D78">
        <v>23.577770670896349</v>
      </c>
      <c r="F78">
        <v>1042.355</v>
      </c>
      <c r="G78">
        <f>100*F78/F76</f>
        <v>19.387356160215219</v>
      </c>
      <c r="I78">
        <v>2588.6689999999999</v>
      </c>
      <c r="J78">
        <f>100*I78/I76</f>
        <v>35.051420061914492</v>
      </c>
    </row>
    <row r="79" spans="1:10" x14ac:dyDescent="0.2">
      <c r="B79">
        <v>120</v>
      </c>
      <c r="C79">
        <v>588.99099999999999</v>
      </c>
      <c r="D79">
        <v>10.14303523507702</v>
      </c>
      <c r="F79">
        <v>605.577</v>
      </c>
      <c r="G79">
        <f>100*F79/F76</f>
        <v>11.263472599483526</v>
      </c>
      <c r="I79">
        <v>1995.134</v>
      </c>
      <c r="J79">
        <f>100*I79/I76</f>
        <v>27.01476315195481</v>
      </c>
    </row>
    <row r="80" spans="1:10" x14ac:dyDescent="0.2">
      <c r="A80" t="s">
        <v>3</v>
      </c>
      <c r="B80">
        <v>0</v>
      </c>
      <c r="C80">
        <v>5953.518</v>
      </c>
      <c r="D80">
        <v>100</v>
      </c>
      <c r="F80">
        <v>5937.518</v>
      </c>
      <c r="G80">
        <f>100*F80/F80</f>
        <v>100.00000000000001</v>
      </c>
      <c r="I80">
        <v>3800.2049999999999</v>
      </c>
      <c r="J80">
        <f>100*I80/I80</f>
        <v>100</v>
      </c>
    </row>
    <row r="81" spans="1:10" x14ac:dyDescent="0.2">
      <c r="B81">
        <v>30</v>
      </c>
      <c r="C81">
        <v>6470.2759999999998</v>
      </c>
      <c r="D81">
        <v>108.50068127807859</v>
      </c>
      <c r="F81">
        <v>5950.74</v>
      </c>
      <c r="G81">
        <f>100*F81/F80</f>
        <v>100.22268564070038</v>
      </c>
      <c r="I81">
        <v>3261.8409999999999</v>
      </c>
      <c r="J81">
        <f>100*I81/I80</f>
        <v>85.833290572482269</v>
      </c>
    </row>
    <row r="82" spans="1:10" x14ac:dyDescent="0.2">
      <c r="B82">
        <v>60</v>
      </c>
      <c r="C82">
        <v>5803.326</v>
      </c>
      <c r="D82">
        <v>98.902842302031601</v>
      </c>
      <c r="F82">
        <v>4759.6689999999999</v>
      </c>
      <c r="G82">
        <f>100*F82/F80</f>
        <v>80.162603296528943</v>
      </c>
      <c r="I82">
        <v>2364.6689999999999</v>
      </c>
      <c r="J82">
        <f>100*I82/I80</f>
        <v>62.224774716100839</v>
      </c>
    </row>
    <row r="83" spans="1:10" x14ac:dyDescent="0.2">
      <c r="B83">
        <v>120</v>
      </c>
      <c r="C83">
        <v>5765.2759999999998</v>
      </c>
      <c r="D83">
        <v>98.085216000000003</v>
      </c>
      <c r="F83">
        <v>3432.5770000000002</v>
      </c>
      <c r="G83">
        <f>100*F83/F80</f>
        <v>57.811647897320057</v>
      </c>
      <c r="I83">
        <v>2000.4970000000001</v>
      </c>
      <c r="J83">
        <f>100*I83/I80</f>
        <v>52.641818007186458</v>
      </c>
    </row>
    <row r="84" spans="1:10" x14ac:dyDescent="0.2">
      <c r="A84" t="s">
        <v>8</v>
      </c>
      <c r="B84">
        <v>0</v>
      </c>
      <c r="C84">
        <v>7106.2460000000001</v>
      </c>
      <c r="D84" s="1">
        <v>99.999999999999986</v>
      </c>
      <c r="F84">
        <v>7033.8320000000003</v>
      </c>
      <c r="G84">
        <f>100*F84/F84</f>
        <v>100</v>
      </c>
      <c r="I84">
        <v>8511.9529999999995</v>
      </c>
      <c r="J84">
        <f>100*I84/I84</f>
        <v>100</v>
      </c>
    </row>
    <row r="85" spans="1:10" x14ac:dyDescent="0.2">
      <c r="B85">
        <v>15</v>
      </c>
      <c r="C85">
        <v>7149.4179999999997</v>
      </c>
      <c r="D85" s="1">
        <v>96.583162209647526</v>
      </c>
      <c r="F85">
        <v>5479.933</v>
      </c>
      <c r="G85">
        <f>100*F85/F84</f>
        <v>77.908215607083022</v>
      </c>
      <c r="I85">
        <v>6537.7610000000004</v>
      </c>
      <c r="J85">
        <f>100*I85/I84</f>
        <v>76.806826823409409</v>
      </c>
    </row>
    <row r="86" spans="1:10" x14ac:dyDescent="0.2">
      <c r="B86">
        <v>30</v>
      </c>
      <c r="C86">
        <v>5703.473</v>
      </c>
      <c r="D86" s="2">
        <v>80.260138799999993</v>
      </c>
      <c r="F86">
        <v>4308.5479999999998</v>
      </c>
      <c r="G86">
        <f>100*F86/F84</f>
        <v>61.254633320784457</v>
      </c>
      <c r="I86">
        <v>6027.8819999999996</v>
      </c>
      <c r="J86">
        <f>100*I86/I84</f>
        <v>70.816673917254946</v>
      </c>
    </row>
    <row r="87" spans="1:10" x14ac:dyDescent="0.2">
      <c r="B87">
        <v>60</v>
      </c>
      <c r="C87">
        <v>5436.5619999999999</v>
      </c>
      <c r="D87" s="2">
        <v>76.504456000000005</v>
      </c>
      <c r="F87">
        <v>4525.3140000000003</v>
      </c>
      <c r="G87">
        <f>100*F87/F84</f>
        <v>64.336395865013557</v>
      </c>
      <c r="I87">
        <v>5559.8410000000003</v>
      </c>
      <c r="J87">
        <f>100*I87/I84</f>
        <v>65.318041582231501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CA078-3D18-954F-AA3D-62BE8E928C4F}">
  <dimension ref="A1:G182"/>
  <sheetViews>
    <sheetView tabSelected="1" zoomScale="140" zoomScaleNormal="140" workbookViewId="0">
      <selection activeCell="E11" sqref="E11"/>
    </sheetView>
  </sheetViews>
  <sheetFormatPr baseColWidth="10" defaultRowHeight="16" x14ac:dyDescent="0.2"/>
  <sheetData>
    <row r="1" spans="1:7" x14ac:dyDescent="0.2">
      <c r="A1" t="s">
        <v>34</v>
      </c>
    </row>
    <row r="2" spans="1:7" x14ac:dyDescent="0.2">
      <c r="A2" t="s">
        <v>1</v>
      </c>
      <c r="B2">
        <v>9168.7109999999993</v>
      </c>
      <c r="C2">
        <f>100*B2/B2</f>
        <v>100</v>
      </c>
      <c r="E2" t="s">
        <v>41</v>
      </c>
      <c r="F2">
        <v>9520.125</v>
      </c>
      <c r="G2">
        <f>100*F2/F2</f>
        <v>100</v>
      </c>
    </row>
    <row r="3" spans="1:7" x14ac:dyDescent="0.2">
      <c r="B3">
        <v>1048.991</v>
      </c>
      <c r="C3">
        <f>100*B3/B2</f>
        <v>11.440986633780911</v>
      </c>
      <c r="F3">
        <v>4978.933</v>
      </c>
      <c r="G3">
        <f>100*F3/F2</f>
        <v>52.299029687110199</v>
      </c>
    </row>
    <row r="4" spans="1:7" x14ac:dyDescent="0.2">
      <c r="B4">
        <v>536.91999999999996</v>
      </c>
      <c r="C4">
        <f>100*B4/B2</f>
        <v>5.8560030957459555</v>
      </c>
      <c r="F4">
        <v>2636.154</v>
      </c>
      <c r="G4">
        <f>100*F4/F2</f>
        <v>27.690329696301259</v>
      </c>
    </row>
    <row r="5" spans="1:7" x14ac:dyDescent="0.2">
      <c r="B5">
        <v>306.79899999999998</v>
      </c>
      <c r="C5">
        <f>100*B5/B2</f>
        <v>3.3461519290988666</v>
      </c>
      <c r="F5">
        <v>1128.598</v>
      </c>
      <c r="G5">
        <f>100*F5/F2</f>
        <v>11.854865351032679</v>
      </c>
    </row>
    <row r="6" spans="1:7" x14ac:dyDescent="0.2">
      <c r="A6" t="s">
        <v>42</v>
      </c>
      <c r="B6">
        <v>6585.2460000000001</v>
      </c>
      <c r="C6">
        <f>100*B6/B6</f>
        <v>100</v>
      </c>
      <c r="E6" t="s">
        <v>43</v>
      </c>
      <c r="F6">
        <v>7411.66</v>
      </c>
      <c r="G6">
        <f>100*F6/F6</f>
        <v>100</v>
      </c>
    </row>
    <row r="7" spans="1:7" x14ac:dyDescent="0.2">
      <c r="B7">
        <v>1190.527</v>
      </c>
      <c r="C7">
        <f>100*B7/B6</f>
        <v>18.07870199533928</v>
      </c>
      <c r="F7">
        <v>3767.933</v>
      </c>
      <c r="G7">
        <f>100*F7/F6</f>
        <v>50.837909456181208</v>
      </c>
    </row>
    <row r="8" spans="1:7" x14ac:dyDescent="0.2">
      <c r="B8">
        <v>475.74900000000002</v>
      </c>
      <c r="C8">
        <f>100*B8/B6</f>
        <v>7.2244681519870326</v>
      </c>
      <c r="F8">
        <v>2058.9830000000002</v>
      </c>
      <c r="G8">
        <f>100*F8/F6</f>
        <v>27.780321817244722</v>
      </c>
    </row>
    <row r="9" spans="1:7" x14ac:dyDescent="0.2">
      <c r="B9">
        <v>244.26300000000001</v>
      </c>
      <c r="C9">
        <f>100*B9/B6</f>
        <v>3.7092463971733172</v>
      </c>
      <c r="F9">
        <v>1459.8910000000001</v>
      </c>
      <c r="G9">
        <f>100*F9/F6</f>
        <v>19.697220325810953</v>
      </c>
    </row>
    <row r="12" spans="1:7" x14ac:dyDescent="0.2">
      <c r="A12" t="s">
        <v>44</v>
      </c>
      <c r="B12">
        <v>157</v>
      </c>
      <c r="E12">
        <v>160</v>
      </c>
    </row>
    <row r="13" spans="1:7" x14ac:dyDescent="0.2">
      <c r="A13" t="s">
        <v>0</v>
      </c>
      <c r="B13">
        <v>19827.580999999998</v>
      </c>
      <c r="C13">
        <f>100*B13/B13</f>
        <v>100</v>
      </c>
      <c r="E13">
        <v>9346.0949999999993</v>
      </c>
      <c r="F13">
        <f>100*E13/E13</f>
        <v>100</v>
      </c>
    </row>
    <row r="14" spans="1:7" x14ac:dyDescent="0.2">
      <c r="B14">
        <v>13171.752</v>
      </c>
      <c r="C14">
        <f>100*B14/B13</f>
        <v>66.431462315044882</v>
      </c>
      <c r="E14">
        <v>5194.8320000000003</v>
      </c>
      <c r="F14">
        <f>100*E14/E13</f>
        <v>55.582914575552685</v>
      </c>
    </row>
    <row r="15" spans="1:7" x14ac:dyDescent="0.2">
      <c r="B15">
        <v>8671.8529999999992</v>
      </c>
      <c r="C15">
        <f>100*B15/B13</f>
        <v>43.736313572492783</v>
      </c>
      <c r="E15">
        <v>2493.7399999999998</v>
      </c>
      <c r="F15">
        <f>100*E15/E13</f>
        <v>26.682159768331051</v>
      </c>
    </row>
    <row r="16" spans="1:7" x14ac:dyDescent="0.2">
      <c r="B16">
        <v>5437.326</v>
      </c>
      <c r="C16">
        <f>100*B16/B13</f>
        <v>27.423042679790338</v>
      </c>
      <c r="E16">
        <v>1173.8910000000001</v>
      </c>
      <c r="F16">
        <f>100*E16/E13</f>
        <v>12.560229700211694</v>
      </c>
    </row>
    <row r="17" spans="1:6" x14ac:dyDescent="0.2">
      <c r="A17" t="s">
        <v>19</v>
      </c>
      <c r="B17">
        <v>16237.094999999999</v>
      </c>
      <c r="C17">
        <f>100*B17/B17</f>
        <v>100</v>
      </c>
      <c r="E17">
        <v>7690.9530000000004</v>
      </c>
      <c r="F17">
        <f>100*E17/E17</f>
        <v>100</v>
      </c>
    </row>
    <row r="18" spans="1:6" x14ac:dyDescent="0.2">
      <c r="B18">
        <v>8298.3680000000004</v>
      </c>
      <c r="C18">
        <f>100*B18/B17</f>
        <v>51.107467191637426</v>
      </c>
      <c r="E18">
        <v>4444.5690000000004</v>
      </c>
      <c r="F18">
        <f>100*E18/E17</f>
        <v>57.789574321933834</v>
      </c>
    </row>
    <row r="19" spans="1:6" x14ac:dyDescent="0.2">
      <c r="B19">
        <v>4597.6689999999999</v>
      </c>
      <c r="C19">
        <f>100*B19/B17</f>
        <v>28.315834821438195</v>
      </c>
      <c r="E19">
        <v>2271.5479999999998</v>
      </c>
      <c r="F19">
        <f>100*E19/E17</f>
        <v>29.535325466167844</v>
      </c>
    </row>
    <row r="20" spans="1:6" x14ac:dyDescent="0.2">
      <c r="B20">
        <v>3155.962</v>
      </c>
      <c r="C20">
        <f>100*B20/B17</f>
        <v>19.436740377512113</v>
      </c>
      <c r="E20">
        <v>1202.8910000000001</v>
      </c>
      <c r="F20">
        <f>100*E20/E17</f>
        <v>15.640337419823005</v>
      </c>
    </row>
    <row r="22" spans="1:6" x14ac:dyDescent="0.2">
      <c r="A22" t="s">
        <v>16</v>
      </c>
      <c r="B22">
        <v>7951.9030000000002</v>
      </c>
      <c r="C22">
        <f>100*B22/B22</f>
        <v>100</v>
      </c>
      <c r="E22">
        <v>6006.7610000000004</v>
      </c>
      <c r="F22">
        <f>100*E22/E22</f>
        <v>100.00000000000001</v>
      </c>
    </row>
    <row r="23" spans="1:6" x14ac:dyDescent="0.2">
      <c r="B23">
        <v>1868.4970000000001</v>
      </c>
      <c r="C23">
        <f>100*B23/B22</f>
        <v>23.497482300777563</v>
      </c>
      <c r="E23">
        <v>3483.569</v>
      </c>
      <c r="F23">
        <f>100*E23/E22</f>
        <v>57.994133610443299</v>
      </c>
    </row>
    <row r="24" spans="1:6" x14ac:dyDescent="0.2">
      <c r="B24">
        <v>966.77</v>
      </c>
      <c r="C24">
        <f>100*B24/B22</f>
        <v>12.157718724687662</v>
      </c>
      <c r="E24">
        <v>2353.326</v>
      </c>
      <c r="F24">
        <f>100*E24/E22</f>
        <v>39.17795297665414</v>
      </c>
    </row>
    <row r="25" spans="1:6" x14ac:dyDescent="0.2">
      <c r="B25">
        <v>440.45600000000002</v>
      </c>
      <c r="C25">
        <f>100*B25/B22</f>
        <v>5.5390011673935158</v>
      </c>
      <c r="E25">
        <v>1560.79</v>
      </c>
      <c r="F25">
        <f>100*E25/E22</f>
        <v>25.98388715648916</v>
      </c>
    </row>
    <row r="26" spans="1:6" x14ac:dyDescent="0.2">
      <c r="A26" t="s">
        <v>20</v>
      </c>
      <c r="B26">
        <v>6864.66</v>
      </c>
      <c r="C26">
        <f>100*B26/B26</f>
        <v>100</v>
      </c>
      <c r="E26">
        <v>6335.1040000000003</v>
      </c>
      <c r="F26">
        <f>100*E26/E26</f>
        <v>100</v>
      </c>
    </row>
    <row r="27" spans="1:6" x14ac:dyDescent="0.2">
      <c r="B27">
        <v>1612.2550000000001</v>
      </c>
      <c r="C27">
        <f>100*B27/B26</f>
        <v>23.486305221234556</v>
      </c>
      <c r="E27">
        <v>3956.518</v>
      </c>
      <c r="F27">
        <f>100*E27/E26</f>
        <v>62.453876053179236</v>
      </c>
    </row>
    <row r="28" spans="1:6" x14ac:dyDescent="0.2">
      <c r="B28">
        <v>871.94100000000003</v>
      </c>
      <c r="C28">
        <f>100*B28/B26</f>
        <v>12.701881812063526</v>
      </c>
      <c r="E28">
        <v>2327.4470000000001</v>
      </c>
      <c r="F28">
        <f>100*E28/E26</f>
        <v>36.738891737215361</v>
      </c>
    </row>
    <row r="29" spans="1:6" x14ac:dyDescent="0.2">
      <c r="B29">
        <v>513.577</v>
      </c>
      <c r="C29">
        <f>100*B29/B26</f>
        <v>7.4814630294872577</v>
      </c>
      <c r="E29">
        <v>1732.548</v>
      </c>
      <c r="F29">
        <f>100*E29/E26</f>
        <v>27.348375022730483</v>
      </c>
    </row>
    <row r="31" spans="1:6" x14ac:dyDescent="0.2">
      <c r="A31" t="s">
        <v>16</v>
      </c>
      <c r="B31">
        <v>8568.2459999999992</v>
      </c>
      <c r="C31">
        <f>100*B31/B31</f>
        <v>100</v>
      </c>
      <c r="E31">
        <v>7307.5889999999999</v>
      </c>
      <c r="F31">
        <f>100*E31/E31</f>
        <v>100</v>
      </c>
    </row>
    <row r="32" spans="1:6" x14ac:dyDescent="0.2">
      <c r="B32">
        <v>1622.0830000000001</v>
      </c>
      <c r="C32">
        <f>100*B32/B31</f>
        <v>18.931330869818634</v>
      </c>
      <c r="E32">
        <v>3691.2759999999998</v>
      </c>
      <c r="F32">
        <f>100*E32/E31</f>
        <v>50.512911987797885</v>
      </c>
    </row>
    <row r="33" spans="1:6" x14ac:dyDescent="0.2">
      <c r="B33">
        <v>677.52700000000004</v>
      </c>
      <c r="C33">
        <f>100*B33/B31</f>
        <v>7.9074176908552829</v>
      </c>
      <c r="E33">
        <v>2368.6190000000001</v>
      </c>
      <c r="F33">
        <f>100*E33/E31</f>
        <v>32.41313927206361</v>
      </c>
    </row>
    <row r="34" spans="1:6" x14ac:dyDescent="0.2">
      <c r="B34">
        <v>516.577</v>
      </c>
      <c r="C34">
        <f>100*B34/B31</f>
        <v>6.0289702233105817</v>
      </c>
      <c r="E34">
        <v>1169.3050000000001</v>
      </c>
      <c r="F34">
        <f>100*E34/E31</f>
        <v>16.001241996505279</v>
      </c>
    </row>
    <row r="35" spans="1:6" x14ac:dyDescent="0.2">
      <c r="A35" t="s">
        <v>21</v>
      </c>
      <c r="B35">
        <v>4955.933</v>
      </c>
      <c r="C35">
        <f>100*B35/B35</f>
        <v>100</v>
      </c>
      <c r="E35">
        <v>5900.0540000000001</v>
      </c>
      <c r="F35">
        <f>100*E35/E35</f>
        <v>100</v>
      </c>
    </row>
    <row r="36" spans="1:6" x14ac:dyDescent="0.2">
      <c r="B36">
        <v>949.77</v>
      </c>
      <c r="C36">
        <f>100*B36/B35</f>
        <v>19.164302665108668</v>
      </c>
      <c r="E36">
        <v>3046.326</v>
      </c>
      <c r="F36">
        <f>100*E36/E35</f>
        <v>51.632171502159125</v>
      </c>
    </row>
    <row r="37" spans="1:6" x14ac:dyDescent="0.2">
      <c r="B37">
        <v>541.69799999999998</v>
      </c>
      <c r="C37">
        <f>100*B37/B35</f>
        <v>10.930293044720337</v>
      </c>
      <c r="E37">
        <v>1988.376</v>
      </c>
      <c r="F37">
        <f>100*E37/E35</f>
        <v>33.700979685948639</v>
      </c>
    </row>
    <row r="38" spans="1:6" x14ac:dyDescent="0.2">
      <c r="B38">
        <v>404.33499999999998</v>
      </c>
      <c r="C38">
        <f>100*B38/B35</f>
        <v>8.158605049745427</v>
      </c>
      <c r="E38">
        <v>1210.8910000000001</v>
      </c>
      <c r="F38">
        <f>100*E38/E35</f>
        <v>20.5233884300042</v>
      </c>
    </row>
    <row r="40" spans="1:6" x14ac:dyDescent="0.2">
      <c r="A40" t="s">
        <v>16</v>
      </c>
      <c r="B40">
        <v>8181.8320000000003</v>
      </c>
      <c r="C40">
        <f>100*B40/B40</f>
        <v>100</v>
      </c>
      <c r="E40">
        <v>8234.1460000000006</v>
      </c>
      <c r="F40">
        <f>100*E40/E40</f>
        <v>100</v>
      </c>
    </row>
    <row r="41" spans="1:6" x14ac:dyDescent="0.2">
      <c r="B41">
        <v>2050.962</v>
      </c>
      <c r="C41">
        <f>100*B41/B40</f>
        <v>25.067270997497872</v>
      </c>
      <c r="E41">
        <v>2985.1840000000002</v>
      </c>
      <c r="F41">
        <f>100*E41/E40</f>
        <v>36.253717143222865</v>
      </c>
    </row>
    <row r="42" spans="1:6" x14ac:dyDescent="0.2">
      <c r="B42">
        <v>1422.598</v>
      </c>
      <c r="C42">
        <f>100*B42/B40</f>
        <v>17.38727952370569</v>
      </c>
      <c r="E42">
        <v>1674.4770000000001</v>
      </c>
      <c r="F42">
        <f>100*E42/E40</f>
        <v>20.335770096862504</v>
      </c>
    </row>
    <row r="43" spans="1:6" x14ac:dyDescent="0.2">
      <c r="B43">
        <v>1034.0119999999999</v>
      </c>
      <c r="C43">
        <f>100*B43/B40</f>
        <v>12.637903100430318</v>
      </c>
      <c r="E43">
        <v>695.69799999999998</v>
      </c>
      <c r="F43">
        <f>100*E43/E40</f>
        <v>8.4489393314133601</v>
      </c>
    </row>
    <row r="44" spans="1:6" x14ac:dyDescent="0.2">
      <c r="A44" t="s">
        <v>22</v>
      </c>
      <c r="B44">
        <v>5447.2250000000004</v>
      </c>
      <c r="C44">
        <f>100*B44/B44</f>
        <v>100</v>
      </c>
      <c r="E44">
        <v>5029.9120000000003</v>
      </c>
      <c r="F44">
        <f>100*E44/E44</f>
        <v>100</v>
      </c>
    </row>
    <row r="45" spans="1:6" x14ac:dyDescent="0.2">
      <c r="B45">
        <v>1942.548</v>
      </c>
      <c r="C45">
        <f>100*B45/B44</f>
        <v>35.661240356328214</v>
      </c>
      <c r="E45">
        <v>2117.8910000000001</v>
      </c>
      <c r="F45">
        <f>100*E45/E44</f>
        <v>42.105925511221663</v>
      </c>
    </row>
    <row r="46" spans="1:6" x14ac:dyDescent="0.2">
      <c r="B46">
        <v>998.18399999999997</v>
      </c>
      <c r="C46">
        <f>100*B46/B44</f>
        <v>18.324633184786748</v>
      </c>
      <c r="E46">
        <v>1548.4770000000001</v>
      </c>
      <c r="F46">
        <f>100*E46/E44</f>
        <v>30.785369604875793</v>
      </c>
    </row>
    <row r="47" spans="1:6" x14ac:dyDescent="0.2">
      <c r="B47">
        <v>522.40599999999995</v>
      </c>
      <c r="C47">
        <f>100*B47/B44</f>
        <v>9.5903143343629065</v>
      </c>
      <c r="E47">
        <v>580.40599999999995</v>
      </c>
      <c r="F47">
        <f>100*E47/E44</f>
        <v>11.53908855661888</v>
      </c>
    </row>
    <row r="49" spans="1:6" x14ac:dyDescent="0.2">
      <c r="A49" t="s">
        <v>16</v>
      </c>
      <c r="B49">
        <v>13733.945</v>
      </c>
      <c r="C49">
        <f>100*B49/B49</f>
        <v>100</v>
      </c>
      <c r="E49">
        <v>7642.61</v>
      </c>
      <c r="F49">
        <f>100*E49/E49</f>
        <v>100</v>
      </c>
    </row>
    <row r="50" spans="1:6" x14ac:dyDescent="0.2">
      <c r="B50">
        <v>4961.4179999999997</v>
      </c>
      <c r="C50">
        <f>100*B50/B49</f>
        <v>36.12522112182625</v>
      </c>
      <c r="E50">
        <v>4109.8819999999996</v>
      </c>
      <c r="F50">
        <f>100*E50/E49</f>
        <v>53.775895930840377</v>
      </c>
    </row>
    <row r="51" spans="1:6" x14ac:dyDescent="0.2">
      <c r="B51">
        <v>2428.9830000000002</v>
      </c>
      <c r="C51">
        <f>100*B51/B49</f>
        <v>17.685981704455642</v>
      </c>
      <c r="E51">
        <v>2339.4470000000001</v>
      </c>
      <c r="F51">
        <f>100*E51/E49</f>
        <v>30.610576753229594</v>
      </c>
    </row>
    <row r="52" spans="1:6" x14ac:dyDescent="0.2">
      <c r="B52">
        <v>1646.6690000000001</v>
      </c>
      <c r="C52">
        <f>100*B52/B49</f>
        <v>11.989774241851123</v>
      </c>
      <c r="E52">
        <v>1800.0329999999999</v>
      </c>
      <c r="F52">
        <f>100*E52/E49</f>
        <v>23.552595252145537</v>
      </c>
    </row>
    <row r="53" spans="1:6" x14ac:dyDescent="0.2">
      <c r="A53" t="s">
        <v>23</v>
      </c>
      <c r="B53">
        <v>9804.9740000000002</v>
      </c>
      <c r="C53">
        <f>100*B53/B53</f>
        <v>100</v>
      </c>
      <c r="E53">
        <v>6999.5889999999999</v>
      </c>
      <c r="F53">
        <f>100*E53/E53</f>
        <v>100</v>
      </c>
    </row>
    <row r="54" spans="1:6" x14ac:dyDescent="0.2">
      <c r="B54">
        <v>3955.0540000000001</v>
      </c>
      <c r="C54">
        <f>100*B54/B53</f>
        <v>40.337220680034442</v>
      </c>
      <c r="E54">
        <v>3898.69</v>
      </c>
      <c r="F54">
        <f>100*E54/E53</f>
        <v>55.698841746279676</v>
      </c>
    </row>
    <row r="55" spans="1:6" x14ac:dyDescent="0.2">
      <c r="B55">
        <v>2262.569</v>
      </c>
      <c r="C55">
        <f>100*B55/B53</f>
        <v>23.075726666893761</v>
      </c>
      <c r="E55">
        <v>2817.569</v>
      </c>
      <c r="F55">
        <f>100*E55/E53</f>
        <v>40.253349160929311</v>
      </c>
    </row>
    <row r="56" spans="1:6" x14ac:dyDescent="0.2">
      <c r="B56">
        <v>1082.8409999999999</v>
      </c>
      <c r="C56">
        <f>100*B56/B53</f>
        <v>11.043792670944358</v>
      </c>
      <c r="E56">
        <v>1581.962</v>
      </c>
      <c r="F56">
        <f>100*E56/E53</f>
        <v>22.600784131754022</v>
      </c>
    </row>
    <row r="58" spans="1:6" x14ac:dyDescent="0.2">
      <c r="A58" t="s">
        <v>16</v>
      </c>
      <c r="B58">
        <v>11561.439</v>
      </c>
      <c r="C58">
        <f>100*B58/B58</f>
        <v>100.00000000000001</v>
      </c>
      <c r="E58">
        <v>7028.4679999999998</v>
      </c>
      <c r="F58">
        <f>100*E58/E58</f>
        <v>99.999999999999986</v>
      </c>
    </row>
    <row r="59" spans="1:6" x14ac:dyDescent="0.2">
      <c r="B59">
        <v>5187.5889999999999</v>
      </c>
      <c r="C59">
        <f>100*B59/B58</f>
        <v>44.869751940048296</v>
      </c>
      <c r="E59">
        <v>3150.6190000000001</v>
      </c>
      <c r="F59">
        <f>100*E59/E58</f>
        <v>44.826539723877239</v>
      </c>
    </row>
    <row r="60" spans="1:6" x14ac:dyDescent="0.2">
      <c r="B60">
        <v>2174.7399999999998</v>
      </c>
      <c r="C60">
        <f>100*B60/B58</f>
        <v>18.810288234881487</v>
      </c>
      <c r="E60">
        <v>1939.0830000000001</v>
      </c>
      <c r="F60">
        <f>100*E60/E58</f>
        <v>27.588985252547214</v>
      </c>
    </row>
    <row r="61" spans="1:6" x14ac:dyDescent="0.2">
      <c r="B61">
        <v>1044.0119999999999</v>
      </c>
      <c r="C61">
        <f>100*B61/B58</f>
        <v>9.0301215964552508</v>
      </c>
      <c r="E61">
        <v>1129.527</v>
      </c>
      <c r="F61">
        <f>100*E61/E58</f>
        <v>16.070742585724229</v>
      </c>
    </row>
    <row r="62" spans="1:6" x14ac:dyDescent="0.2">
      <c r="A62" t="s">
        <v>24</v>
      </c>
      <c r="B62">
        <v>10055.731</v>
      </c>
      <c r="C62">
        <f>100*B62/B62</f>
        <v>100</v>
      </c>
      <c r="E62">
        <v>5010.518</v>
      </c>
      <c r="F62">
        <f>100*E62/E62</f>
        <v>100</v>
      </c>
    </row>
    <row r="63" spans="1:6" x14ac:dyDescent="0.2">
      <c r="B63">
        <v>4381.7110000000002</v>
      </c>
      <c r="C63">
        <f>100*B63/B62</f>
        <v>43.574266256724655</v>
      </c>
      <c r="E63">
        <v>2223.3760000000002</v>
      </c>
      <c r="F63">
        <f>100*(E63/E62)</f>
        <v>44.374174486550103</v>
      </c>
    </row>
    <row r="64" spans="1:6" x14ac:dyDescent="0.2">
      <c r="B64">
        <v>2353.569</v>
      </c>
      <c r="C64">
        <f>100*B64/B62</f>
        <v>23.405250200109769</v>
      </c>
      <c r="E64">
        <v>1273.1130000000001</v>
      </c>
      <c r="F64">
        <f>100*E64/E62</f>
        <v>25.408810027226725</v>
      </c>
    </row>
    <row r="65" spans="1:6" x14ac:dyDescent="0.2">
      <c r="B65">
        <v>1051.326</v>
      </c>
      <c r="C65">
        <f>100*B65/B62</f>
        <v>10.45499327696813</v>
      </c>
      <c r="E65">
        <v>931.35500000000002</v>
      </c>
      <c r="F65">
        <f>100*E65/E62</f>
        <v>18.587998286803881</v>
      </c>
    </row>
    <row r="67" spans="1:6" x14ac:dyDescent="0.2">
      <c r="A67" t="s">
        <v>45</v>
      </c>
    </row>
    <row r="68" spans="1:6" x14ac:dyDescent="0.2">
      <c r="A68" t="s">
        <v>9</v>
      </c>
      <c r="B68">
        <v>19881.087</v>
      </c>
      <c r="C68">
        <v>4015.962</v>
      </c>
      <c r="D68">
        <f t="shared" ref="D68:D83" si="0">B68/C68</f>
        <v>4.9505167130565475</v>
      </c>
      <c r="E68">
        <f>100*D68/D68</f>
        <v>100</v>
      </c>
    </row>
    <row r="69" spans="1:6" x14ac:dyDescent="0.2">
      <c r="B69">
        <v>15022.409</v>
      </c>
      <c r="C69">
        <v>4510.326</v>
      </c>
      <c r="D69">
        <f t="shared" si="0"/>
        <v>3.3306703329205027</v>
      </c>
      <c r="E69">
        <f>100*D69/D68</f>
        <v>67.27924630849455</v>
      </c>
    </row>
    <row r="70" spans="1:6" x14ac:dyDescent="0.2">
      <c r="B70">
        <v>15885.045</v>
      </c>
      <c r="C70">
        <v>5326.0330000000004</v>
      </c>
      <c r="D70">
        <f t="shared" si="0"/>
        <v>2.9825284597372939</v>
      </c>
      <c r="E70">
        <f>100*D70/D68</f>
        <v>60.246811244392738</v>
      </c>
    </row>
    <row r="71" spans="1:6" x14ac:dyDescent="0.2">
      <c r="B71">
        <v>13638.338</v>
      </c>
      <c r="C71">
        <v>4570.9120000000003</v>
      </c>
      <c r="D71">
        <f t="shared" si="0"/>
        <v>2.9837235982666037</v>
      </c>
      <c r="E71">
        <f>100*D71/D68</f>
        <v>60.270952937039851</v>
      </c>
    </row>
    <row r="72" spans="1:6" x14ac:dyDescent="0.2">
      <c r="A72" t="s">
        <v>10</v>
      </c>
      <c r="B72">
        <v>23289.865000000002</v>
      </c>
      <c r="C72">
        <v>5460.74</v>
      </c>
      <c r="D72">
        <f t="shared" si="0"/>
        <v>4.2649650047429475</v>
      </c>
      <c r="E72">
        <f>100*D72/D72</f>
        <v>100</v>
      </c>
    </row>
    <row r="73" spans="1:6" x14ac:dyDescent="0.2">
      <c r="B73">
        <v>14034.874</v>
      </c>
      <c r="C73">
        <v>5374.1540000000005</v>
      </c>
      <c r="D73">
        <f t="shared" si="0"/>
        <v>2.6115503947225922</v>
      </c>
      <c r="E73">
        <f>100*D73/D72</f>
        <v>61.23263360469219</v>
      </c>
    </row>
    <row r="74" spans="1:6" x14ac:dyDescent="0.2">
      <c r="B74">
        <v>12977.701999999999</v>
      </c>
      <c r="C74">
        <v>5514.2759999999998</v>
      </c>
      <c r="D74">
        <f t="shared" si="0"/>
        <v>2.3534734206267514</v>
      </c>
      <c r="E74">
        <f>100*D74/D72</f>
        <v>55.181541185203621</v>
      </c>
    </row>
    <row r="75" spans="1:6" x14ac:dyDescent="0.2">
      <c r="B75">
        <v>13897.995000000001</v>
      </c>
      <c r="C75">
        <v>5219.8609999999999</v>
      </c>
      <c r="D75">
        <f t="shared" si="0"/>
        <v>2.6625220480008953</v>
      </c>
      <c r="E75">
        <f>100*D75/D72</f>
        <v>62.427758376445752</v>
      </c>
    </row>
    <row r="76" spans="1:6" x14ac:dyDescent="0.2">
      <c r="A76" t="s">
        <v>11</v>
      </c>
      <c r="B76">
        <v>22815.157999999999</v>
      </c>
      <c r="C76">
        <v>221404.18900000001</v>
      </c>
      <c r="D76">
        <f t="shared" si="0"/>
        <v>0.10304754441660541</v>
      </c>
      <c r="E76">
        <f>100*D76/D76</f>
        <v>100</v>
      </c>
    </row>
    <row r="77" spans="1:6" x14ac:dyDescent="0.2">
      <c r="B77">
        <v>21725.794000000002</v>
      </c>
      <c r="C77">
        <v>211009.541</v>
      </c>
      <c r="D77">
        <f t="shared" si="0"/>
        <v>0.10296119264104746</v>
      </c>
      <c r="E77">
        <f>100*D77/D76</f>
        <v>99.91620200554334</v>
      </c>
    </row>
    <row r="78" spans="1:6" x14ac:dyDescent="0.2">
      <c r="B78">
        <v>19074.844000000001</v>
      </c>
      <c r="C78">
        <v>202152.43700000001</v>
      </c>
      <c r="D78">
        <f t="shared" si="0"/>
        <v>9.4358714062893048E-2</v>
      </c>
      <c r="E78">
        <f>100*D78/D76</f>
        <v>91.568134492768934</v>
      </c>
    </row>
    <row r="79" spans="1:6" x14ac:dyDescent="0.2">
      <c r="B79">
        <v>19397.723000000002</v>
      </c>
      <c r="C79">
        <v>191810.073</v>
      </c>
      <c r="D79">
        <f t="shared" si="0"/>
        <v>0.10112984525061935</v>
      </c>
      <c r="E79">
        <f>100*D79/D76</f>
        <v>98.139015173197066</v>
      </c>
    </row>
    <row r="80" spans="1:6" x14ac:dyDescent="0.2">
      <c r="A80" t="s">
        <v>12</v>
      </c>
      <c r="B80">
        <v>14914.701999999999</v>
      </c>
      <c r="C80">
        <v>110993.571</v>
      </c>
      <c r="D80">
        <f t="shared" si="0"/>
        <v>0.1343744675085731</v>
      </c>
      <c r="E80">
        <f>100*D80/D80</f>
        <v>100</v>
      </c>
    </row>
    <row r="81" spans="1:7" x14ac:dyDescent="0.2">
      <c r="B81">
        <v>15195.652</v>
      </c>
      <c r="C81">
        <v>100429.23299999999</v>
      </c>
      <c r="D81">
        <f t="shared" si="0"/>
        <v>0.1513070601664358</v>
      </c>
      <c r="E81">
        <f>100*D81/D80</f>
        <v>112.60104912176297</v>
      </c>
    </row>
    <row r="82" spans="1:7" x14ac:dyDescent="0.2">
      <c r="B82">
        <v>13658.945</v>
      </c>
      <c r="C82">
        <v>101417.52499999999</v>
      </c>
      <c r="D82">
        <f t="shared" si="0"/>
        <v>0.13468032275486905</v>
      </c>
      <c r="E82">
        <f>100*D82/D80</f>
        <v>100.22761410851838</v>
      </c>
    </row>
    <row r="83" spans="1:7" x14ac:dyDescent="0.2">
      <c r="B83">
        <v>13446.772999999999</v>
      </c>
      <c r="C83">
        <v>111089.952</v>
      </c>
      <c r="D83">
        <f t="shared" si="0"/>
        <v>0.12104400765246526</v>
      </c>
      <c r="E83">
        <f>100*D83/D80</f>
        <v>90.079618469738421</v>
      </c>
    </row>
    <row r="85" spans="1:7" x14ac:dyDescent="0.2">
      <c r="A85" t="s">
        <v>28</v>
      </c>
      <c r="B85">
        <v>157</v>
      </c>
      <c r="E85">
        <v>160</v>
      </c>
    </row>
    <row r="86" spans="1:7" x14ac:dyDescent="0.2">
      <c r="A86" t="s">
        <v>16</v>
      </c>
      <c r="B86">
        <v>9665.61</v>
      </c>
      <c r="C86">
        <f>100*B86/B86</f>
        <v>100</v>
      </c>
      <c r="E86">
        <v>18261.522000000001</v>
      </c>
      <c r="F86">
        <f>100*E86/E86</f>
        <v>100</v>
      </c>
    </row>
    <row r="87" spans="1:7" x14ac:dyDescent="0.2">
      <c r="B87">
        <v>1628.21</v>
      </c>
      <c r="C87">
        <f>100*B87/B86</f>
        <v>16.845393099866431</v>
      </c>
      <c r="E87">
        <v>9325.3209999999999</v>
      </c>
      <c r="F87">
        <f>100*E87/E86</f>
        <v>51.065409553486283</v>
      </c>
    </row>
    <row r="88" spans="1:7" x14ac:dyDescent="0.2">
      <c r="B88">
        <v>1286.92</v>
      </c>
      <c r="C88">
        <f>100*B88/B86</f>
        <v>13.314420921183453</v>
      </c>
      <c r="E88">
        <v>3472.125</v>
      </c>
      <c r="F88">
        <f>100*E88/E86</f>
        <v>19.013338537718816</v>
      </c>
    </row>
    <row r="89" spans="1:7" x14ac:dyDescent="0.2">
      <c r="B89">
        <v>415.79899999999998</v>
      </c>
      <c r="C89">
        <f>100*B89/B86</f>
        <v>4.3018392010436992</v>
      </c>
      <c r="E89">
        <v>1328.991</v>
      </c>
      <c r="F89">
        <f>100*E89/E86</f>
        <v>7.2775478407550036</v>
      </c>
    </row>
    <row r="90" spans="1:7" x14ac:dyDescent="0.2">
      <c r="A90" t="s">
        <v>33</v>
      </c>
      <c r="B90">
        <v>6071.0119999999997</v>
      </c>
      <c r="C90">
        <f>100*B90/B90</f>
        <v>100</v>
      </c>
      <c r="E90">
        <v>9380.1669999999995</v>
      </c>
      <c r="F90">
        <f>100*E90/E90</f>
        <v>100</v>
      </c>
    </row>
    <row r="91" spans="1:7" x14ac:dyDescent="0.2">
      <c r="B91">
        <v>3492.527</v>
      </c>
      <c r="C91">
        <f>100*B91/B90</f>
        <v>57.527921209841132</v>
      </c>
      <c r="E91">
        <v>3081.4679999999998</v>
      </c>
      <c r="F91">
        <f>100*E91/E90</f>
        <v>32.850886343494736</v>
      </c>
    </row>
    <row r="92" spans="1:7" x14ac:dyDescent="0.2">
      <c r="B92">
        <v>2260.4560000000001</v>
      </c>
      <c r="C92">
        <f>100*B92/B90</f>
        <v>37.23359466263615</v>
      </c>
      <c r="E92">
        <v>3125.1750000000002</v>
      </c>
      <c r="F92">
        <f>100*E92/E90</f>
        <v>33.316837536048133</v>
      </c>
    </row>
    <row r="93" spans="1:7" x14ac:dyDescent="0.2">
      <c r="B93">
        <v>935.62699999999995</v>
      </c>
      <c r="C93">
        <f>100*B93/B90</f>
        <v>15.411384461107968</v>
      </c>
      <c r="E93">
        <v>2314.69</v>
      </c>
      <c r="F93">
        <f>100*E93/E90</f>
        <v>24.676426336546037</v>
      </c>
    </row>
    <row r="95" spans="1:7" x14ac:dyDescent="0.2">
      <c r="A95" t="s">
        <v>47</v>
      </c>
      <c r="B95">
        <v>157</v>
      </c>
      <c r="F95">
        <v>160</v>
      </c>
    </row>
    <row r="96" spans="1:7" x14ac:dyDescent="0.2">
      <c r="A96" t="s">
        <v>16</v>
      </c>
      <c r="B96">
        <v>10850.781999999999</v>
      </c>
      <c r="C96">
        <f>100*B96/B96</f>
        <v>100</v>
      </c>
      <c r="E96" t="s">
        <v>16</v>
      </c>
      <c r="F96">
        <v>8747.3970000000008</v>
      </c>
      <c r="G96">
        <f>100*F96/F96</f>
        <v>100</v>
      </c>
    </row>
    <row r="97" spans="1:7" x14ac:dyDescent="0.2">
      <c r="B97">
        <v>2453.5479999999998</v>
      </c>
      <c r="C97">
        <f>100*B97/B96</f>
        <v>22.611715911350906</v>
      </c>
      <c r="F97">
        <v>4887.6189999999997</v>
      </c>
      <c r="G97">
        <f>100*F97/F96</f>
        <v>55.875124908587082</v>
      </c>
    </row>
    <row r="98" spans="1:7" x14ac:dyDescent="0.2">
      <c r="B98">
        <v>1363.6479999999999</v>
      </c>
      <c r="C98">
        <f>100*B98/B96</f>
        <v>12.567278561121217</v>
      </c>
      <c r="F98">
        <v>2770.962</v>
      </c>
      <c r="G98">
        <f>100*F98/F96</f>
        <v>31.677560764648042</v>
      </c>
    </row>
    <row r="99" spans="1:7" x14ac:dyDescent="0.2">
      <c r="B99">
        <v>602.23400000000004</v>
      </c>
      <c r="C99">
        <f>100*B99/B96</f>
        <v>5.5501437592239897</v>
      </c>
      <c r="F99">
        <v>980.23400000000004</v>
      </c>
      <c r="G99">
        <f>100*F99/F96</f>
        <v>11.206007912982571</v>
      </c>
    </row>
    <row r="100" spans="1:7" x14ac:dyDescent="0.2">
      <c r="A100" t="s">
        <v>29</v>
      </c>
      <c r="B100">
        <v>6391.0330000000004</v>
      </c>
      <c r="C100">
        <f>100*B100/B100</f>
        <v>100</v>
      </c>
      <c r="E100" t="s">
        <v>29</v>
      </c>
      <c r="F100">
        <v>3745.6689999999999</v>
      </c>
      <c r="G100">
        <f>100*F100/F100</f>
        <v>100</v>
      </c>
    </row>
    <row r="101" spans="1:7" x14ac:dyDescent="0.2">
      <c r="B101">
        <v>1558.184</v>
      </c>
      <c r="C101">
        <f>100*B101/B100</f>
        <v>24.380784765154552</v>
      </c>
      <c r="F101">
        <v>2096.1840000000002</v>
      </c>
      <c r="G101">
        <f>100*F101/F100</f>
        <v>55.962873387904814</v>
      </c>
    </row>
    <row r="102" spans="1:7" x14ac:dyDescent="0.2">
      <c r="B102">
        <v>861.11300000000006</v>
      </c>
      <c r="C102">
        <f>100*B102/B100</f>
        <v>13.473768638027686</v>
      </c>
      <c r="F102">
        <v>1092.527</v>
      </c>
      <c r="G102">
        <f>100*F102/F100</f>
        <v>29.167740128665937</v>
      </c>
    </row>
    <row r="103" spans="1:7" x14ac:dyDescent="0.2">
      <c r="B103">
        <v>250.506</v>
      </c>
      <c r="C103">
        <f>100*B103/B100</f>
        <v>3.9196480443771762</v>
      </c>
      <c r="F103">
        <v>283.35500000000002</v>
      </c>
      <c r="G103">
        <f>100*F103/F100</f>
        <v>7.5648702541521962</v>
      </c>
    </row>
    <row r="104" spans="1:7" x14ac:dyDescent="0.2">
      <c r="A104" t="s">
        <v>30</v>
      </c>
      <c r="B104">
        <v>11395.468000000001</v>
      </c>
      <c r="C104">
        <f>100*B104/B104</f>
        <v>100</v>
      </c>
      <c r="E104" t="s">
        <v>30</v>
      </c>
      <c r="F104">
        <v>13965.237999999999</v>
      </c>
      <c r="G104">
        <f>100*F104/F104</f>
        <v>100.00000000000001</v>
      </c>
    </row>
    <row r="105" spans="1:7" x14ac:dyDescent="0.2">
      <c r="B105">
        <v>3709.2049999999999</v>
      </c>
      <c r="C105">
        <f>100*B105/B104</f>
        <v>32.549825948350694</v>
      </c>
      <c r="F105">
        <v>5729.317</v>
      </c>
      <c r="G105">
        <f>100*F105/F104</f>
        <v>41.025559320936743</v>
      </c>
    </row>
    <row r="106" spans="1:7" x14ac:dyDescent="0.2">
      <c r="B106">
        <v>1380.4770000000001</v>
      </c>
      <c r="C106">
        <f>100*B106/B104</f>
        <v>12.11426331941786</v>
      </c>
      <c r="F106">
        <v>3248.0039999999999</v>
      </c>
      <c r="G106">
        <f>100*F106/F104</f>
        <v>23.257777633292033</v>
      </c>
    </row>
    <row r="107" spans="1:7" x14ac:dyDescent="0.2">
      <c r="B107">
        <v>522.69799999999998</v>
      </c>
      <c r="C107">
        <f>100*B107/B104</f>
        <v>4.5868936668507159</v>
      </c>
      <c r="F107">
        <v>866.16300000000001</v>
      </c>
      <c r="G107">
        <f>100*F107/F104</f>
        <v>6.2022788297628733</v>
      </c>
    </row>
    <row r="108" spans="1:7" x14ac:dyDescent="0.2">
      <c r="A108" t="s">
        <v>31</v>
      </c>
      <c r="B108">
        <v>18334.409</v>
      </c>
      <c r="C108">
        <f>100*B108/B108</f>
        <v>100</v>
      </c>
      <c r="E108" t="s">
        <v>31</v>
      </c>
      <c r="F108">
        <v>8795.9529999999995</v>
      </c>
      <c r="G108">
        <f>100*F108/F108</f>
        <v>100</v>
      </c>
    </row>
    <row r="109" spans="1:7" x14ac:dyDescent="0.2">
      <c r="B109">
        <v>5518.8609999999999</v>
      </c>
      <c r="C109">
        <f>100*B109/B108</f>
        <v>30.101112067479239</v>
      </c>
      <c r="F109">
        <v>4347.518</v>
      </c>
      <c r="G109">
        <f>100*F109/F108</f>
        <v>49.426344138037116</v>
      </c>
    </row>
    <row r="110" spans="1:7" x14ac:dyDescent="0.2">
      <c r="B110">
        <v>2693.6689999999999</v>
      </c>
      <c r="C110">
        <f>100*B110/B108</f>
        <v>14.691877987449717</v>
      </c>
      <c r="F110">
        <v>2577.569</v>
      </c>
      <c r="G110">
        <f>100*F110/F108</f>
        <v>29.304033343516046</v>
      </c>
    </row>
    <row r="111" spans="1:7" x14ac:dyDescent="0.2">
      <c r="B111">
        <v>1466.8409999999999</v>
      </c>
      <c r="C111">
        <f>100*B111/B108</f>
        <v>8.0004814990218662</v>
      </c>
      <c r="F111">
        <v>931.49699999999996</v>
      </c>
      <c r="G111">
        <f>100*F111/F108</f>
        <v>10.590063407569367</v>
      </c>
    </row>
    <row r="112" spans="1:7" x14ac:dyDescent="0.2">
      <c r="A112" t="s">
        <v>32</v>
      </c>
      <c r="B112">
        <v>10456.489</v>
      </c>
      <c r="C112">
        <f>100*B112/B112</f>
        <v>100</v>
      </c>
      <c r="E112" t="s">
        <v>32</v>
      </c>
      <c r="F112">
        <v>4381.4179999999997</v>
      </c>
      <c r="G112">
        <f>100*F112/F112</f>
        <v>100</v>
      </c>
    </row>
    <row r="113" spans="1:7" x14ac:dyDescent="0.2">
      <c r="B113">
        <v>2252.2049999999999</v>
      </c>
      <c r="C113">
        <f>100*B113/B112</f>
        <v>21.538826273331328</v>
      </c>
      <c r="F113">
        <v>1624.79</v>
      </c>
      <c r="G113">
        <f>100*F113/F112</f>
        <v>37.083656478336465</v>
      </c>
    </row>
    <row r="114" spans="1:7" x14ac:dyDescent="0.2">
      <c r="B114">
        <v>1052.4770000000001</v>
      </c>
      <c r="C114">
        <f>100*B114/B112</f>
        <v>10.065300121293104</v>
      </c>
      <c r="F114">
        <v>1002.79</v>
      </c>
      <c r="G114">
        <f>100*F114/F112</f>
        <v>22.887339213012776</v>
      </c>
    </row>
    <row r="115" spans="1:7" x14ac:dyDescent="0.2">
      <c r="B115">
        <v>415.45600000000002</v>
      </c>
      <c r="C115">
        <f>100*B115/B112</f>
        <v>3.9731883235376615</v>
      </c>
      <c r="F115">
        <v>266.64800000000002</v>
      </c>
      <c r="G115">
        <f>100*F115/F112</f>
        <v>6.085883611196194</v>
      </c>
    </row>
    <row r="118" spans="1:7" x14ac:dyDescent="0.2">
      <c r="A118" t="s">
        <v>46</v>
      </c>
      <c r="B118">
        <v>157</v>
      </c>
      <c r="F118">
        <v>160</v>
      </c>
    </row>
    <row r="119" spans="1:7" x14ac:dyDescent="0.2">
      <c r="A119" t="s">
        <v>0</v>
      </c>
      <c r="B119">
        <v>13746.894</v>
      </c>
      <c r="C119">
        <f>100*B119/B119</f>
        <v>99.999999999999986</v>
      </c>
      <c r="E119">
        <v>8189.4889999999996</v>
      </c>
      <c r="F119">
        <f>100*E119/E119</f>
        <v>100</v>
      </c>
    </row>
    <row r="120" spans="1:7" x14ac:dyDescent="0.2">
      <c r="B120">
        <v>2366.2049999999999</v>
      </c>
      <c r="C120">
        <f>100*B120/B119</f>
        <v>17.212651817930652</v>
      </c>
      <c r="E120">
        <v>4260.4470000000001</v>
      </c>
      <c r="F120">
        <f>100*E120/E119</f>
        <v>52.02335579179605</v>
      </c>
    </row>
    <row r="121" spans="1:7" x14ac:dyDescent="0.2">
      <c r="B121">
        <v>1871.912</v>
      </c>
      <c r="C121">
        <f>100*B121/B119</f>
        <v>13.616981406854524</v>
      </c>
      <c r="E121">
        <v>2500.6689999999999</v>
      </c>
      <c r="F121">
        <f>100*E121/E119</f>
        <v>30.535104204914372</v>
      </c>
    </row>
    <row r="122" spans="1:7" x14ac:dyDescent="0.2">
      <c r="B122">
        <v>1527.2550000000001</v>
      </c>
      <c r="C122">
        <f>100*B122/B119</f>
        <v>11.109818697954607</v>
      </c>
      <c r="E122">
        <v>967.06200000000001</v>
      </c>
      <c r="F122">
        <f>100*E122/E119</f>
        <v>11.80857560221401</v>
      </c>
    </row>
    <row r="123" spans="1:7" x14ac:dyDescent="0.2">
      <c r="A123" t="s">
        <v>15</v>
      </c>
      <c r="B123">
        <v>11346.701999999999</v>
      </c>
      <c r="C123">
        <f>100*B123/B123</f>
        <v>100</v>
      </c>
      <c r="E123">
        <v>7399.4179999999997</v>
      </c>
      <c r="F123">
        <f>100*E123/E123</f>
        <v>100</v>
      </c>
    </row>
    <row r="124" spans="1:7" x14ac:dyDescent="0.2">
      <c r="B124">
        <v>2765.9830000000002</v>
      </c>
      <c r="C124">
        <f>100*B124/B123</f>
        <v>24.376977557002913</v>
      </c>
      <c r="E124">
        <v>3863.326</v>
      </c>
      <c r="F124">
        <f>100*E124/E123</f>
        <v>52.211214449568871</v>
      </c>
    </row>
    <row r="125" spans="1:7" x14ac:dyDescent="0.2">
      <c r="B125">
        <v>1963.79</v>
      </c>
      <c r="C125">
        <f>100*B125/B123</f>
        <v>17.307143520645912</v>
      </c>
      <c r="E125">
        <v>2265.8409999999999</v>
      </c>
      <c r="F125">
        <f>100*E125/E123</f>
        <v>30.621881342559643</v>
      </c>
    </row>
    <row r="126" spans="1:7" x14ac:dyDescent="0.2">
      <c r="B126">
        <v>1387.2550000000001</v>
      </c>
      <c r="C126">
        <f>100*B126/B123</f>
        <v>12.226063573362552</v>
      </c>
      <c r="E126">
        <v>953.06200000000001</v>
      </c>
      <c r="F126">
        <f>100*E126/E123</f>
        <v>12.880229228839349</v>
      </c>
    </row>
    <row r="128" spans="1:7" x14ac:dyDescent="0.2">
      <c r="A128" t="s">
        <v>16</v>
      </c>
      <c r="B128">
        <v>10769.146000000001</v>
      </c>
      <c r="C128">
        <f>100*B128/B128</f>
        <v>100</v>
      </c>
      <c r="E128">
        <v>7680.7110000000002</v>
      </c>
      <c r="F128">
        <f>100*E128/E128</f>
        <v>100</v>
      </c>
    </row>
    <row r="129" spans="1:6" x14ac:dyDescent="0.2">
      <c r="B129">
        <v>3613.0329999999999</v>
      </c>
      <c r="C129">
        <f>100*B129/B128</f>
        <v>33.54985622815402</v>
      </c>
      <c r="E129">
        <v>4093.933</v>
      </c>
      <c r="F129">
        <f>100*E129/E128</f>
        <v>53.301484719318303</v>
      </c>
    </row>
    <row r="130" spans="1:6" x14ac:dyDescent="0.2">
      <c r="B130">
        <v>1538.0119999999999</v>
      </c>
      <c r="C130">
        <f>100*B130/B128</f>
        <v>14.28165241700688</v>
      </c>
      <c r="E130">
        <v>2157.569</v>
      </c>
      <c r="F130">
        <f>100*E130/E128</f>
        <v>28.090745765593834</v>
      </c>
    </row>
    <row r="131" spans="1:6" x14ac:dyDescent="0.2">
      <c r="B131">
        <v>875.35500000000002</v>
      </c>
      <c r="C131">
        <f>100*B131/B128</f>
        <v>8.1283604103798019</v>
      </c>
      <c r="E131">
        <v>1252.79</v>
      </c>
      <c r="F131">
        <f>100*E131/E128</f>
        <v>16.310859762852683</v>
      </c>
    </row>
    <row r="132" spans="1:6" x14ac:dyDescent="0.2">
      <c r="A132" t="s">
        <v>17</v>
      </c>
      <c r="B132">
        <v>11845.874</v>
      </c>
      <c r="C132">
        <f>100*B132/B132</f>
        <v>100</v>
      </c>
      <c r="E132">
        <v>6099.9830000000002</v>
      </c>
      <c r="F132">
        <f>100*E132/E132</f>
        <v>100</v>
      </c>
    </row>
    <row r="133" spans="1:6" x14ac:dyDescent="0.2">
      <c r="B133">
        <v>4838.0540000000001</v>
      </c>
      <c r="C133">
        <f>100*B133/B132</f>
        <v>40.841680402813672</v>
      </c>
      <c r="E133">
        <v>3832.9119999999998</v>
      </c>
      <c r="F133">
        <f>100*E133/E132</f>
        <v>62.834798064191318</v>
      </c>
    </row>
    <row r="134" spans="1:6" x14ac:dyDescent="0.2">
      <c r="B134">
        <v>1078.0619999999999</v>
      </c>
      <c r="C134">
        <f>100*B134/B132</f>
        <v>9.1007383667933652</v>
      </c>
      <c r="E134">
        <v>2044.962</v>
      </c>
      <c r="F134">
        <f>100*E134/E132</f>
        <v>33.524060640824736</v>
      </c>
    </row>
    <row r="135" spans="1:6" x14ac:dyDescent="0.2">
      <c r="B135">
        <v>1108.598</v>
      </c>
      <c r="C135">
        <f>100*B135/B132</f>
        <v>9.358515884940191</v>
      </c>
      <c r="E135">
        <v>1016.355</v>
      </c>
      <c r="F135">
        <f>100*E135/E132</f>
        <v>16.661603811027014</v>
      </c>
    </row>
    <row r="137" spans="1:6" x14ac:dyDescent="0.2">
      <c r="A137" t="s">
        <v>48</v>
      </c>
    </row>
    <row r="138" spans="1:6" x14ac:dyDescent="0.2">
      <c r="A138" t="s">
        <v>0</v>
      </c>
      <c r="B138">
        <v>7580.0749999999998</v>
      </c>
      <c r="C138">
        <f>100*B138/B138</f>
        <v>100</v>
      </c>
    </row>
    <row r="139" spans="1:6" x14ac:dyDescent="0.2">
      <c r="A139" t="s">
        <v>18</v>
      </c>
      <c r="B139">
        <v>5032.4679999999998</v>
      </c>
      <c r="C139">
        <f>100*B139/B138</f>
        <v>66.390741516409804</v>
      </c>
    </row>
    <row r="140" spans="1:6" x14ac:dyDescent="0.2">
      <c r="B140">
        <v>3691.3969999999999</v>
      </c>
      <c r="C140">
        <f>100*B140/B138</f>
        <v>48.698687018268295</v>
      </c>
    </row>
    <row r="141" spans="1:6" x14ac:dyDescent="0.2">
      <c r="B141">
        <v>1914.0830000000001</v>
      </c>
      <c r="C141">
        <f>100*B141/B138</f>
        <v>25.251504767433044</v>
      </c>
    </row>
    <row r="142" spans="1:6" x14ac:dyDescent="0.2">
      <c r="A142" t="s">
        <v>14</v>
      </c>
      <c r="B142">
        <v>7572.7820000000002</v>
      </c>
      <c r="C142">
        <f>100*B142/B142</f>
        <v>100.00000000000001</v>
      </c>
    </row>
    <row r="143" spans="1:6" x14ac:dyDescent="0.2">
      <c r="B143">
        <v>6002.2960000000003</v>
      </c>
      <c r="C143">
        <f>100*B143/B142</f>
        <v>79.261439191039699</v>
      </c>
    </row>
    <row r="144" spans="1:6" x14ac:dyDescent="0.2">
      <c r="B144">
        <v>4202.8109999999997</v>
      </c>
      <c r="C144">
        <f>100*B144/B142</f>
        <v>55.498903837453653</v>
      </c>
    </row>
    <row r="145" spans="1:3" x14ac:dyDescent="0.2">
      <c r="B145">
        <v>3088.69</v>
      </c>
      <c r="C145">
        <f>100*B145/B142</f>
        <v>40.786728047895743</v>
      </c>
    </row>
    <row r="148" spans="1:3" x14ac:dyDescent="0.2">
      <c r="A148" t="s">
        <v>49</v>
      </c>
      <c r="B148" t="s">
        <v>18</v>
      </c>
    </row>
    <row r="149" spans="1:3" x14ac:dyDescent="0.2">
      <c r="A149" t="s">
        <v>25</v>
      </c>
      <c r="B149">
        <v>7092.518</v>
      </c>
      <c r="C149">
        <f>100*B149/B149</f>
        <v>100</v>
      </c>
    </row>
    <row r="150" spans="1:3" x14ac:dyDescent="0.2">
      <c r="B150">
        <v>4393.326</v>
      </c>
      <c r="C150">
        <f>100*B150/B149</f>
        <v>61.943106806355651</v>
      </c>
    </row>
    <row r="151" spans="1:3" x14ac:dyDescent="0.2">
      <c r="B151">
        <v>1730.8910000000001</v>
      </c>
      <c r="C151">
        <f>100*B151/B149</f>
        <v>24.404463971751643</v>
      </c>
    </row>
    <row r="152" spans="1:3" x14ac:dyDescent="0.2">
      <c r="B152">
        <v>413.04199999999997</v>
      </c>
      <c r="C152">
        <f>100*B152/B149</f>
        <v>5.8236299153558715</v>
      </c>
    </row>
    <row r="153" spans="1:3" x14ac:dyDescent="0.2">
      <c r="A153" t="s">
        <v>26</v>
      </c>
      <c r="B153">
        <v>7086.8109999999997</v>
      </c>
      <c r="C153">
        <f>100*B153/B153</f>
        <v>100</v>
      </c>
    </row>
    <row r="154" spans="1:3" x14ac:dyDescent="0.2">
      <c r="B154">
        <v>5473.9120000000003</v>
      </c>
      <c r="C154">
        <f>100*B154/B153</f>
        <v>77.240835123160494</v>
      </c>
    </row>
    <row r="155" spans="1:3" x14ac:dyDescent="0.2">
      <c r="B155">
        <v>4933.79</v>
      </c>
      <c r="C155">
        <f>100*B155/B153</f>
        <v>69.619325250807449</v>
      </c>
    </row>
    <row r="156" spans="1:3" x14ac:dyDescent="0.2">
      <c r="B156">
        <v>3470.962</v>
      </c>
      <c r="C156">
        <f>100*B156/B153</f>
        <v>48.977770114089402</v>
      </c>
    </row>
    <row r="157" spans="1:3" x14ac:dyDescent="0.2">
      <c r="A157" t="s">
        <v>27</v>
      </c>
      <c r="B157">
        <v>9158.3680000000004</v>
      </c>
      <c r="C157">
        <f>100*B157/B157</f>
        <v>100</v>
      </c>
    </row>
    <row r="158" spans="1:3" x14ac:dyDescent="0.2">
      <c r="B158">
        <v>4855.2759999999998</v>
      </c>
      <c r="C158">
        <f>100*B158/B157</f>
        <v>53.014641909999682</v>
      </c>
    </row>
    <row r="159" spans="1:3" x14ac:dyDescent="0.2">
      <c r="B159">
        <v>2474.8409999999999</v>
      </c>
      <c r="C159">
        <f>100*B159/B157</f>
        <v>27.022729377111727</v>
      </c>
    </row>
    <row r="160" spans="1:3" x14ac:dyDescent="0.2">
      <c r="B160">
        <v>672.69799999999998</v>
      </c>
      <c r="C160">
        <f>100*B160/B157</f>
        <v>7.3451732885160324</v>
      </c>
    </row>
    <row r="162" spans="1:3" x14ac:dyDescent="0.2">
      <c r="A162" t="s">
        <v>50</v>
      </c>
      <c r="B162" t="s">
        <v>18</v>
      </c>
    </row>
    <row r="163" spans="1:3" x14ac:dyDescent="0.2">
      <c r="A163" t="s">
        <v>16</v>
      </c>
      <c r="B163">
        <v>12502.125</v>
      </c>
      <c r="C163">
        <f>100*B163/B163</f>
        <v>100</v>
      </c>
    </row>
    <row r="164" spans="1:3" x14ac:dyDescent="0.2">
      <c r="B164">
        <v>4999.9120000000003</v>
      </c>
      <c r="C164">
        <f>100*B164/B163</f>
        <v>39.992497275463172</v>
      </c>
    </row>
    <row r="165" spans="1:3" x14ac:dyDescent="0.2">
      <c r="B165">
        <v>3527.2550000000001</v>
      </c>
      <c r="C165">
        <f>100*B165/B163</f>
        <v>28.213243748562743</v>
      </c>
    </row>
    <row r="166" spans="1:3" x14ac:dyDescent="0.2">
      <c r="B166">
        <v>1835.184</v>
      </c>
      <c r="C166">
        <f>100*B166/B163</f>
        <v>14.678976573982423</v>
      </c>
    </row>
    <row r="167" spans="1:3" x14ac:dyDescent="0.2">
      <c r="A167" t="s">
        <v>29</v>
      </c>
      <c r="B167">
        <v>2205.8910000000001</v>
      </c>
      <c r="C167">
        <f>100*B167/B167</f>
        <v>100</v>
      </c>
    </row>
    <row r="168" spans="1:3" x14ac:dyDescent="0.2">
      <c r="B168">
        <v>496.45600000000002</v>
      </c>
      <c r="C168">
        <f>100*B168/B167</f>
        <v>22.50591711013826</v>
      </c>
    </row>
    <row r="169" spans="1:3" x14ac:dyDescent="0.2">
      <c r="B169">
        <v>426.92</v>
      </c>
      <c r="C169">
        <f>100*B169/B167</f>
        <v>19.35363080043393</v>
      </c>
    </row>
    <row r="170" spans="1:3" x14ac:dyDescent="0.2">
      <c r="B170">
        <v>190.607</v>
      </c>
      <c r="C170">
        <f>100*B170/B167</f>
        <v>8.6408167946648309</v>
      </c>
    </row>
    <row r="171" spans="1:3" x14ac:dyDescent="0.2">
      <c r="A171" t="s">
        <v>30</v>
      </c>
      <c r="B171">
        <v>6052.1840000000002</v>
      </c>
      <c r="C171">
        <f>100*B171/B171</f>
        <v>100</v>
      </c>
    </row>
    <row r="172" spans="1:3" x14ac:dyDescent="0.2">
      <c r="B172">
        <v>2930.527</v>
      </c>
      <c r="C172">
        <f>100*B172/B171</f>
        <v>48.420983235142884</v>
      </c>
    </row>
    <row r="173" spans="1:3" x14ac:dyDescent="0.2">
      <c r="B173">
        <v>1592.991</v>
      </c>
      <c r="C173">
        <f>100*B173/B171</f>
        <v>26.320928114545097</v>
      </c>
    </row>
    <row r="174" spans="1:3" x14ac:dyDescent="0.2">
      <c r="B174">
        <v>852.577</v>
      </c>
      <c r="C174">
        <f>100*B174/B171</f>
        <v>14.087096492770213</v>
      </c>
    </row>
    <row r="175" spans="1:3" x14ac:dyDescent="0.2">
      <c r="A175" t="s">
        <v>31</v>
      </c>
      <c r="B175">
        <v>6893.2960000000003</v>
      </c>
      <c r="C175">
        <f>100*B175/B175</f>
        <v>99.999999999999986</v>
      </c>
    </row>
    <row r="176" spans="1:3" x14ac:dyDescent="0.2">
      <c r="B176">
        <v>2796.154</v>
      </c>
      <c r="C176">
        <f>100*B176/B175</f>
        <v>40.563382161450782</v>
      </c>
    </row>
    <row r="177" spans="1:3" x14ac:dyDescent="0.2">
      <c r="B177">
        <v>1740.2550000000001</v>
      </c>
      <c r="C177">
        <f>100*B177/B175</f>
        <v>25.245615450141702</v>
      </c>
    </row>
    <row r="178" spans="1:3" x14ac:dyDescent="0.2">
      <c r="B178">
        <v>906.09199999999998</v>
      </c>
      <c r="C178">
        <f>100*B178/B175</f>
        <v>13.144539274100516</v>
      </c>
    </row>
    <row r="179" spans="1:3" x14ac:dyDescent="0.2">
      <c r="A179" t="s">
        <v>32</v>
      </c>
      <c r="B179">
        <v>4216.0119999999997</v>
      </c>
      <c r="C179">
        <f>100*B179/B179</f>
        <v>100</v>
      </c>
    </row>
    <row r="180" spans="1:3" x14ac:dyDescent="0.2">
      <c r="B180">
        <v>1235.941</v>
      </c>
      <c r="C180">
        <f>100*B180/B179</f>
        <v>29.315405174368578</v>
      </c>
    </row>
    <row r="181" spans="1:3" x14ac:dyDescent="0.2">
      <c r="B181">
        <v>338.28399999999999</v>
      </c>
      <c r="C181">
        <f>100*B181/B179</f>
        <v>8.0237912036303509</v>
      </c>
    </row>
    <row r="182" spans="1:3" x14ac:dyDescent="0.2">
      <c r="B182">
        <v>232.506</v>
      </c>
      <c r="C182">
        <f>100*B182/B179</f>
        <v>5.5148325004767536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6</vt:lpstr>
      <vt:lpstr>Figure 6- 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Metzger, Meredith (NIH/NCI) [E]</dc:creator>
  <cp:lastModifiedBy>Metzger, Meredith (NIH/NCI) [E]</cp:lastModifiedBy>
  <dcterms:created xsi:type="dcterms:W3CDTF">2019-05-02T16:24:17Z</dcterms:created>
  <dcterms:modified xsi:type="dcterms:W3CDTF">2020-01-29T20:47:47Z</dcterms:modified>
</cp:coreProperties>
</file>