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knandicoori/Desktop/Manuscipts/2020SavitaDSDamage/Submisison_elife2019/elife-Revision/Revision-2-Submission/"/>
    </mc:Choice>
  </mc:AlternateContent>
  <xr:revisionPtr revIDLastSave="0" documentId="13_ncr:1_{0BE7B51D-764C-4A4B-89AB-65A7CD75D45D}" xr6:coauthVersionLast="45" xr6:coauthVersionMax="45" xr10:uidLastSave="{00000000-0000-0000-0000-000000000000}"/>
  <bookViews>
    <workbookView xWindow="0" yWindow="460" windowWidth="42900" windowHeight="23400" xr2:uid="{8086045D-CABF-4BA8-987B-8DF70A8BE5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7" i="1" l="1"/>
  <c r="T16" i="1"/>
  <c r="N17" i="1"/>
  <c r="N16" i="1"/>
  <c r="N15" i="1"/>
  <c r="H16" i="1"/>
  <c r="H17" i="1"/>
  <c r="H15" i="1"/>
  <c r="T15" i="1"/>
  <c r="T8" i="1"/>
  <c r="T9" i="1"/>
  <c r="T10" i="1"/>
  <c r="T7" i="1"/>
  <c r="N8" i="1"/>
  <c r="N9" i="1"/>
  <c r="N10" i="1"/>
  <c r="N7" i="1"/>
  <c r="S17" i="1"/>
  <c r="R17" i="1"/>
  <c r="S16" i="1"/>
  <c r="R16" i="1"/>
  <c r="S15" i="1"/>
  <c r="R15" i="1"/>
  <c r="S14" i="1"/>
  <c r="R14" i="1"/>
  <c r="M17" i="1"/>
  <c r="L17" i="1"/>
  <c r="M16" i="1"/>
  <c r="L16" i="1"/>
  <c r="M15" i="1"/>
  <c r="L15" i="1"/>
  <c r="M14" i="1"/>
  <c r="L14" i="1"/>
  <c r="G17" i="1"/>
  <c r="F17" i="1"/>
  <c r="G16" i="1"/>
  <c r="F16" i="1"/>
  <c r="G15" i="1"/>
  <c r="F15" i="1"/>
  <c r="G14" i="1"/>
  <c r="F14" i="1"/>
  <c r="S10" i="1"/>
  <c r="R10" i="1"/>
  <c r="S9" i="1"/>
  <c r="R9" i="1"/>
  <c r="S8" i="1"/>
  <c r="R8" i="1"/>
  <c r="S7" i="1"/>
  <c r="R7" i="1"/>
  <c r="S6" i="1"/>
  <c r="R6" i="1"/>
  <c r="M10" i="1"/>
  <c r="L10" i="1"/>
  <c r="M9" i="1"/>
  <c r="L9" i="1"/>
  <c r="M8" i="1"/>
  <c r="L8" i="1"/>
  <c r="M7" i="1"/>
  <c r="L7" i="1"/>
  <c r="M6" i="1"/>
  <c r="L6" i="1"/>
  <c r="H8" i="1"/>
  <c r="H9" i="1"/>
  <c r="H10" i="1"/>
  <c r="H7" i="1"/>
  <c r="G7" i="1"/>
  <c r="G8" i="1"/>
  <c r="G9" i="1"/>
  <c r="G10" i="1"/>
  <c r="G6" i="1"/>
  <c r="F7" i="1"/>
  <c r="F8" i="1"/>
  <c r="F9" i="1"/>
  <c r="F10" i="1"/>
  <c r="F6" i="1"/>
  <c r="N43" i="1"/>
  <c r="M43" i="1"/>
  <c r="L43" i="1"/>
  <c r="F43" i="1"/>
  <c r="E43" i="1"/>
  <c r="D43" i="1"/>
  <c r="N40" i="1"/>
  <c r="M40" i="1"/>
  <c r="L40" i="1"/>
  <c r="F40" i="1"/>
  <c r="E40" i="1"/>
  <c r="D40" i="1"/>
  <c r="N37" i="1"/>
  <c r="M37" i="1"/>
  <c r="L37" i="1"/>
  <c r="F37" i="1"/>
  <c r="E37" i="1"/>
  <c r="D37" i="1"/>
  <c r="N34" i="1"/>
  <c r="M34" i="1"/>
  <c r="L34" i="1"/>
  <c r="E34" i="1"/>
  <c r="D34" i="1"/>
  <c r="M31" i="1"/>
  <c r="L31" i="1"/>
  <c r="E31" i="1"/>
  <c r="D31" i="1"/>
  <c r="M28" i="1"/>
  <c r="L28" i="1"/>
  <c r="E28" i="1"/>
  <c r="D28" i="1"/>
  <c r="M25" i="1"/>
  <c r="L25" i="1"/>
  <c r="E25" i="1"/>
  <c r="D25" i="1"/>
  <c r="M22" i="1"/>
  <c r="L22" i="1"/>
  <c r="E22" i="1"/>
  <c r="D22" i="1"/>
</calcChain>
</file>

<file path=xl/sharedStrings.xml><?xml version="1.0" encoding="utf-8"?>
<sst xmlns="http://schemas.openxmlformats.org/spreadsheetml/2006/main" count="63" uniqueCount="30">
  <si>
    <t>Fig 6c</t>
  </si>
  <si>
    <t>0 hpi</t>
  </si>
  <si>
    <t>24 hpi</t>
  </si>
  <si>
    <t>48 hpi</t>
  </si>
  <si>
    <t>Rv</t>
  </si>
  <si>
    <t>Rv + DMSO</t>
  </si>
  <si>
    <t>Rv +  KU</t>
  </si>
  <si>
    <t>Rv +  NU</t>
  </si>
  <si>
    <t>Rv + VE</t>
  </si>
  <si>
    <t>Fig 6f</t>
  </si>
  <si>
    <t>Rv+KU</t>
  </si>
  <si>
    <t>Rv + AKT-I</t>
  </si>
  <si>
    <t>Rv + KU + AKT-I</t>
  </si>
  <si>
    <t>Fig 6g</t>
  </si>
  <si>
    <t>Early Apoptotic</t>
  </si>
  <si>
    <t>average</t>
  </si>
  <si>
    <t>sd</t>
  </si>
  <si>
    <t>ttest</t>
  </si>
  <si>
    <t xml:space="preserve">Late Apoptotic </t>
  </si>
  <si>
    <t>Live Cells</t>
  </si>
  <si>
    <t>UI +DMSO</t>
  </si>
  <si>
    <t>UI +KU</t>
  </si>
  <si>
    <t>UI +AKTi</t>
  </si>
  <si>
    <t>UI +KU+AKTi</t>
  </si>
  <si>
    <t>Rv +KU</t>
  </si>
  <si>
    <t>Rv+AKTinh</t>
  </si>
  <si>
    <t>Rv+KU+AKTinh</t>
  </si>
  <si>
    <t>CFU/mL</t>
  </si>
  <si>
    <t>stdev</t>
  </si>
  <si>
    <t>Figure 6: Source Data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</si>
</sst>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1" fillId="0" borderId="0" xfId="0" applyFont="1" applyFill="1" applyBorder="1"/>
    <xf numFmtId="0" fontId="1" fillId="3" borderId="0" xfId="0" applyFont="1" applyFill="1"/>
    <xf numFmtId="0" fontId="0" fillId="3" borderId="0" xfId="0" applyFill="1"/>
    <xf numFmtId="0" fontId="1" fillId="2" borderId="14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4" xfId="0" applyFont="1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9" xfId="0" applyFill="1" applyBorder="1"/>
    <xf numFmtId="0" fontId="0" fillId="3" borderId="8" xfId="0" applyFont="1" applyFill="1" applyBorder="1"/>
    <xf numFmtId="0" fontId="1" fillId="2" borderId="18" xfId="0" applyFont="1" applyFill="1" applyBorder="1"/>
    <xf numFmtId="0" fontId="0" fillId="3" borderId="19" xfId="0" applyFont="1" applyFill="1" applyBorder="1"/>
    <xf numFmtId="0" fontId="0" fillId="3" borderId="20" xfId="0" applyFill="1" applyBorder="1"/>
    <xf numFmtId="0" fontId="0" fillId="3" borderId="21" xfId="0" applyFill="1" applyBorder="1"/>
    <xf numFmtId="0" fontId="0" fillId="3" borderId="19" xfId="0" applyFill="1" applyBorder="1"/>
    <xf numFmtId="0" fontId="1" fillId="2" borderId="22" xfId="0" applyFont="1" applyFill="1" applyBorder="1"/>
    <xf numFmtId="0" fontId="0" fillId="3" borderId="23" xfId="0" applyFont="1" applyFill="1" applyBorder="1"/>
    <xf numFmtId="0" fontId="0" fillId="3" borderId="24" xfId="0" applyFill="1" applyBorder="1"/>
    <xf numFmtId="0" fontId="0" fillId="3" borderId="23" xfId="0" applyFill="1" applyBorder="1"/>
    <xf numFmtId="0" fontId="0" fillId="3" borderId="25" xfId="0" applyFill="1" applyBorder="1"/>
    <xf numFmtId="0" fontId="1" fillId="2" borderId="10" xfId="0" applyFont="1" applyFill="1" applyBorder="1"/>
    <xf numFmtId="0" fontId="0" fillId="3" borderId="11" xfId="0" applyFont="1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1" xfId="0" applyFill="1" applyBorder="1"/>
    <xf numFmtId="0" fontId="1" fillId="4" borderId="27" xfId="0" applyFont="1" applyFill="1" applyBorder="1"/>
    <xf numFmtId="0" fontId="1" fillId="4" borderId="28" xfId="0" applyFont="1" applyFill="1" applyBorder="1"/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1" fillId="4" borderId="8" xfId="0" applyFont="1" applyFill="1" applyBorder="1"/>
    <xf numFmtId="0" fontId="1" fillId="4" borderId="11" xfId="0" applyFont="1" applyFill="1" applyBorder="1"/>
    <xf numFmtId="0" fontId="0" fillId="4" borderId="29" xfId="0" applyFill="1" applyBorder="1"/>
    <xf numFmtId="0" fontId="0" fillId="4" borderId="34" xfId="0" applyFill="1" applyBorder="1"/>
    <xf numFmtId="0" fontId="0" fillId="4" borderId="35" xfId="0" applyFill="1" applyBorder="1"/>
    <xf numFmtId="0" fontId="0" fillId="4" borderId="36" xfId="0" applyFill="1" applyBorder="1"/>
    <xf numFmtId="0" fontId="0" fillId="4" borderId="37" xfId="0" applyFill="1" applyBorder="1"/>
    <xf numFmtId="0" fontId="0" fillId="4" borderId="38" xfId="0" applyFill="1" applyBorder="1"/>
    <xf numFmtId="0" fontId="0" fillId="4" borderId="1" xfId="0" applyFill="1" applyBorder="1"/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0" fillId="4" borderId="39" xfId="0" applyFill="1" applyBorder="1"/>
    <xf numFmtId="0" fontId="0" fillId="4" borderId="40" xfId="0" applyFill="1" applyBorder="1"/>
    <xf numFmtId="0" fontId="0" fillId="4" borderId="41" xfId="0" applyFill="1" applyBorder="1"/>
    <xf numFmtId="0" fontId="0" fillId="3" borderId="5" xfId="0" applyFill="1" applyBorder="1" applyAlignment="1">
      <alignment horizontal="center"/>
    </xf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3" borderId="3" xfId="0" applyFont="1" applyFill="1" applyBorder="1" applyAlignment="1"/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/>
    <xf numFmtId="0" fontId="1" fillId="3" borderId="31" xfId="0" applyFont="1" applyFill="1" applyBorder="1"/>
    <xf numFmtId="0" fontId="1" fillId="3" borderId="32" xfId="0" applyFont="1" applyFill="1" applyBorder="1"/>
    <xf numFmtId="0" fontId="1" fillId="3" borderId="8" xfId="0" applyFont="1" applyFill="1" applyBorder="1" applyAlignment="1">
      <alignment horizontal="center"/>
    </xf>
    <xf numFmtId="0" fontId="0" fillId="3" borderId="29" xfId="0" applyFill="1" applyBorder="1" applyAlignment="1">
      <alignment horizontal="center"/>
    </xf>
    <xf numFmtId="0" fontId="0" fillId="3" borderId="29" xfId="0" applyFill="1" applyBorder="1"/>
    <xf numFmtId="0" fontId="0" fillId="3" borderId="35" xfId="0" applyFill="1" applyBorder="1"/>
    <xf numFmtId="0" fontId="1" fillId="3" borderId="11" xfId="0" applyFont="1" applyFill="1" applyBorder="1" applyAlignment="1">
      <alignment horizontal="center"/>
    </xf>
    <xf numFmtId="0" fontId="0" fillId="3" borderId="37" xfId="0" applyFill="1" applyBorder="1" applyAlignment="1">
      <alignment horizontal="center"/>
    </xf>
    <xf numFmtId="0" fontId="0" fillId="3" borderId="37" xfId="0" applyFill="1" applyBorder="1"/>
    <xf numFmtId="0" fontId="0" fillId="3" borderId="38" xfId="0" applyFill="1" applyBorder="1"/>
    <xf numFmtId="0" fontId="0" fillId="3" borderId="33" xfId="0" applyFill="1" applyBorder="1" applyAlignment="1">
      <alignment horizontal="center"/>
    </xf>
    <xf numFmtId="0" fontId="0" fillId="3" borderId="42" xfId="0" applyFill="1" applyBorder="1" applyAlignment="1">
      <alignment horizontal="center"/>
    </xf>
    <xf numFmtId="0" fontId="0" fillId="3" borderId="34" xfId="0" applyFill="1" applyBorder="1" applyAlignment="1">
      <alignment horizontal="center"/>
    </xf>
    <xf numFmtId="0" fontId="0" fillId="3" borderId="3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0" borderId="0" xfId="0" applyFont="1"/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F6716-26D9-47A5-BBEA-21C17E9A23F7}">
  <dimension ref="A1:T46"/>
  <sheetViews>
    <sheetView tabSelected="1" zoomScale="68" zoomScaleNormal="68" workbookViewId="0"/>
  </sheetViews>
  <sheetFormatPr baseColWidth="10" defaultColWidth="8.83203125" defaultRowHeight="15" x14ac:dyDescent="0.2"/>
  <cols>
    <col min="2" max="2" width="19.1640625" customWidth="1"/>
  </cols>
  <sheetData>
    <row r="1" spans="1:20" x14ac:dyDescent="0.2">
      <c r="A1" s="78" t="s">
        <v>29</v>
      </c>
    </row>
    <row r="3" spans="1:20" ht="16" thickBot="1" x14ac:dyDescent="0.25"/>
    <row r="4" spans="1:20" ht="16" thickBot="1" x14ac:dyDescent="0.25">
      <c r="A4" s="32" t="s">
        <v>0</v>
      </c>
      <c r="B4" s="33"/>
      <c r="C4" s="45" t="s">
        <v>1</v>
      </c>
      <c r="D4" s="46"/>
      <c r="E4" s="47"/>
      <c r="F4" s="43"/>
      <c r="G4" s="43"/>
      <c r="H4" s="44"/>
      <c r="I4" s="79" t="s">
        <v>2</v>
      </c>
      <c r="J4" s="80"/>
      <c r="K4" s="80"/>
      <c r="L4" s="80"/>
      <c r="M4" s="80"/>
      <c r="N4" s="81"/>
      <c r="O4" s="79" t="s">
        <v>3</v>
      </c>
      <c r="P4" s="80"/>
      <c r="Q4" s="80"/>
      <c r="R4" s="80"/>
      <c r="S4" s="80"/>
      <c r="T4" s="80"/>
    </row>
    <row r="5" spans="1:20" ht="16" thickBot="1" x14ac:dyDescent="0.25">
      <c r="A5" s="33"/>
      <c r="B5" s="42"/>
      <c r="C5" s="82" t="s">
        <v>27</v>
      </c>
      <c r="D5" s="83"/>
      <c r="E5" s="84"/>
      <c r="F5" s="30" t="s">
        <v>15</v>
      </c>
      <c r="G5" s="30" t="s">
        <v>28</v>
      </c>
      <c r="H5" s="31" t="s">
        <v>17</v>
      </c>
      <c r="I5" s="82" t="s">
        <v>27</v>
      </c>
      <c r="J5" s="83"/>
      <c r="K5" s="84"/>
      <c r="L5" s="30" t="s">
        <v>15</v>
      </c>
      <c r="M5" s="30" t="s">
        <v>28</v>
      </c>
      <c r="N5" s="31" t="s">
        <v>17</v>
      </c>
      <c r="O5" s="82" t="s">
        <v>27</v>
      </c>
      <c r="P5" s="83"/>
      <c r="Q5" s="84"/>
      <c r="R5" s="30" t="s">
        <v>15</v>
      </c>
      <c r="S5" s="30" t="s">
        <v>28</v>
      </c>
      <c r="T5" s="31" t="s">
        <v>17</v>
      </c>
    </row>
    <row r="6" spans="1:20" x14ac:dyDescent="0.2">
      <c r="A6" s="33"/>
      <c r="B6" s="34" t="s">
        <v>4</v>
      </c>
      <c r="C6" s="48">
        <v>115000</v>
      </c>
      <c r="D6" s="49">
        <v>113000</v>
      </c>
      <c r="E6" s="49">
        <v>116000</v>
      </c>
      <c r="F6" s="49">
        <f>AVERAGE(C6:E6)</f>
        <v>114666.66666666667</v>
      </c>
      <c r="G6" s="49">
        <f>STDEV(C6:E6)</f>
        <v>1527.5252316519466</v>
      </c>
      <c r="H6" s="50"/>
      <c r="I6" s="48">
        <v>16800</v>
      </c>
      <c r="J6" s="49">
        <v>19100</v>
      </c>
      <c r="K6" s="49">
        <v>17100</v>
      </c>
      <c r="L6" s="49">
        <f>AVERAGE(I6:K6)</f>
        <v>17666.666666666668</v>
      </c>
      <c r="M6" s="49">
        <f>STDEV(I6:K6)</f>
        <v>1250.3332889007368</v>
      </c>
      <c r="N6" s="50"/>
      <c r="O6" s="48">
        <v>12600</v>
      </c>
      <c r="P6" s="49">
        <v>13100</v>
      </c>
      <c r="Q6" s="49">
        <v>11900</v>
      </c>
      <c r="R6" s="49">
        <f>AVERAGE(O6:Q6)</f>
        <v>12533.333333333334</v>
      </c>
      <c r="S6" s="49">
        <f>STDEV(O6:Q6)</f>
        <v>602.77137733417089</v>
      </c>
      <c r="T6" s="50"/>
    </row>
    <row r="7" spans="1:20" x14ac:dyDescent="0.2">
      <c r="A7" s="33"/>
      <c r="B7" s="34" t="s">
        <v>5</v>
      </c>
      <c r="C7" s="37">
        <v>110000</v>
      </c>
      <c r="D7" s="36">
        <v>97000</v>
      </c>
      <c r="E7" s="36">
        <v>130000</v>
      </c>
      <c r="F7" s="36">
        <f t="shared" ref="F7:F10" si="0">AVERAGE(C7:E7)</f>
        <v>112333.33333333333</v>
      </c>
      <c r="G7" s="36">
        <f t="shared" ref="G7:G10" si="1">STDEV(C7:E7)</f>
        <v>16623.27685305554</v>
      </c>
      <c r="H7" s="38">
        <f>TTEST($C$6:$E$6,C7:E7,2,2)</f>
        <v>0.82060856651875924</v>
      </c>
      <c r="I7" s="37">
        <v>18100</v>
      </c>
      <c r="J7" s="36">
        <v>17300</v>
      </c>
      <c r="K7" s="36">
        <v>16800</v>
      </c>
      <c r="L7" s="36">
        <f t="shared" ref="L7:L10" si="2">AVERAGE(I7:K7)</f>
        <v>17400</v>
      </c>
      <c r="M7" s="36">
        <f t="shared" ref="M7:M10" si="3">STDEV(I7:K7)</f>
        <v>655.74385243020004</v>
      </c>
      <c r="N7" s="38">
        <f>TTEST($I$6:$K$6,I7:K7,2,2)</f>
        <v>0.75996298791411565</v>
      </c>
      <c r="O7" s="37">
        <v>11000</v>
      </c>
      <c r="P7" s="36">
        <v>11900</v>
      </c>
      <c r="Q7" s="36">
        <v>13600</v>
      </c>
      <c r="R7" s="36">
        <f t="shared" ref="R7:R10" si="4">AVERAGE(O7:Q7)</f>
        <v>12166.666666666666</v>
      </c>
      <c r="S7" s="36">
        <f t="shared" ref="S7:S10" si="5">STDEV(O7:Q7)</f>
        <v>1320.3534880225573</v>
      </c>
      <c r="T7" s="38">
        <f>TTEST($O$6:$Q$6,O7:Q7,2,2)</f>
        <v>0.68429635537435407</v>
      </c>
    </row>
    <row r="8" spans="1:20" x14ac:dyDescent="0.2">
      <c r="A8" s="33"/>
      <c r="B8" s="34" t="s">
        <v>6</v>
      </c>
      <c r="C8" s="37">
        <v>95000</v>
      </c>
      <c r="D8" s="36">
        <v>98000</v>
      </c>
      <c r="E8" s="36">
        <v>121000</v>
      </c>
      <c r="F8" s="36">
        <f t="shared" si="0"/>
        <v>104666.66666666667</v>
      </c>
      <c r="G8" s="36">
        <f t="shared" si="1"/>
        <v>14224.392195567934</v>
      </c>
      <c r="H8" s="38">
        <f>TTEST($C$6:$E$6,C8:E8,2,2)</f>
        <v>0.29265231674197384</v>
      </c>
      <c r="I8" s="37">
        <v>6100</v>
      </c>
      <c r="J8" s="36">
        <v>5900</v>
      </c>
      <c r="K8" s="36">
        <v>4200</v>
      </c>
      <c r="L8" s="36">
        <f t="shared" si="2"/>
        <v>5400</v>
      </c>
      <c r="M8" s="36">
        <f t="shared" si="3"/>
        <v>1044.0306508910551</v>
      </c>
      <c r="N8" s="38">
        <f>TTEST($I$6:$K$6,I8:K8,2,2)</f>
        <v>1.9941455759799902E-4</v>
      </c>
      <c r="O8" s="37">
        <v>2200</v>
      </c>
      <c r="P8" s="36">
        <v>3800</v>
      </c>
      <c r="Q8" s="36">
        <v>2100</v>
      </c>
      <c r="R8" s="36">
        <f t="shared" si="4"/>
        <v>2700</v>
      </c>
      <c r="S8" s="36">
        <f t="shared" si="5"/>
        <v>953.93920141694559</v>
      </c>
      <c r="T8" s="38">
        <f>TTEST($O$6:$Q$6,O8:Q8,2,2)</f>
        <v>1.1230176849365625E-4</v>
      </c>
    </row>
    <row r="9" spans="1:20" x14ac:dyDescent="0.2">
      <c r="A9" s="33"/>
      <c r="B9" s="34" t="s">
        <v>7</v>
      </c>
      <c r="C9" s="37">
        <v>136000</v>
      </c>
      <c r="D9" s="36">
        <v>109000</v>
      </c>
      <c r="E9" s="36">
        <v>119000</v>
      </c>
      <c r="F9" s="36">
        <f t="shared" si="0"/>
        <v>121333.33333333333</v>
      </c>
      <c r="G9" s="36">
        <f t="shared" si="1"/>
        <v>13650.396819628846</v>
      </c>
      <c r="H9" s="38">
        <f>TTEST($C$6:$E$6,C9:E9,2,2)</f>
        <v>0.4478528069675457</v>
      </c>
      <c r="I9" s="37">
        <v>18900</v>
      </c>
      <c r="J9" s="36">
        <v>17600</v>
      </c>
      <c r="K9" s="36">
        <v>17500</v>
      </c>
      <c r="L9" s="36">
        <f t="shared" si="2"/>
        <v>18000</v>
      </c>
      <c r="M9" s="36">
        <f t="shared" si="3"/>
        <v>781.02496759066548</v>
      </c>
      <c r="N9" s="38">
        <f>TTEST($I$6:$K$6,I9:K9,2,2)</f>
        <v>0.71529969374071012</v>
      </c>
      <c r="O9" s="37">
        <v>12100</v>
      </c>
      <c r="P9" s="36">
        <v>12900</v>
      </c>
      <c r="Q9" s="36">
        <v>13400</v>
      </c>
      <c r="R9" s="36">
        <f t="shared" si="4"/>
        <v>12800</v>
      </c>
      <c r="S9" s="36">
        <f t="shared" si="5"/>
        <v>655.74385243020004</v>
      </c>
      <c r="T9" s="38">
        <f>TTEST($O$6:$Q$6,O9:Q9,2,2)</f>
        <v>0.63143147194246818</v>
      </c>
    </row>
    <row r="10" spans="1:20" ht="16" thickBot="1" x14ac:dyDescent="0.25">
      <c r="A10" s="33"/>
      <c r="B10" s="35" t="s">
        <v>8</v>
      </c>
      <c r="C10" s="39">
        <v>126000</v>
      </c>
      <c r="D10" s="40">
        <v>130000</v>
      </c>
      <c r="E10" s="40">
        <v>119000</v>
      </c>
      <c r="F10" s="40">
        <f t="shared" si="0"/>
        <v>125000</v>
      </c>
      <c r="G10" s="40">
        <f t="shared" si="1"/>
        <v>5567.764362830022</v>
      </c>
      <c r="H10" s="41">
        <f>TTEST($C$6:$E$6,C10:E10,2,2)</f>
        <v>3.6221111037439198E-2</v>
      </c>
      <c r="I10" s="39">
        <v>19500</v>
      </c>
      <c r="J10" s="40">
        <v>18800</v>
      </c>
      <c r="K10" s="40">
        <v>18100</v>
      </c>
      <c r="L10" s="40">
        <f t="shared" si="2"/>
        <v>18800</v>
      </c>
      <c r="M10" s="40">
        <f t="shared" si="3"/>
        <v>700</v>
      </c>
      <c r="N10" s="41">
        <f>TTEST($I$6:$K$6,I10:K10,2,2)</f>
        <v>0.24257985216127115</v>
      </c>
      <c r="O10" s="39">
        <v>12100</v>
      </c>
      <c r="P10" s="40">
        <v>13900</v>
      </c>
      <c r="Q10" s="40">
        <v>14200</v>
      </c>
      <c r="R10" s="40">
        <f t="shared" si="4"/>
        <v>13400</v>
      </c>
      <c r="S10" s="40">
        <f t="shared" si="5"/>
        <v>1135.7816691600547</v>
      </c>
      <c r="T10" s="41">
        <f>TTEST($O$6:$Q$6,O10:Q10,2,2)</f>
        <v>0.30787958122130754</v>
      </c>
    </row>
    <row r="11" spans="1:20" ht="16" thickBot="1" x14ac:dyDescent="0.25"/>
    <row r="12" spans="1:20" ht="16" thickBot="1" x14ac:dyDescent="0.25">
      <c r="A12" s="5"/>
      <c r="B12" s="51"/>
      <c r="C12" s="52" t="s">
        <v>1</v>
      </c>
      <c r="D12" s="53"/>
      <c r="E12" s="54"/>
      <c r="F12" s="55"/>
      <c r="G12" s="55"/>
      <c r="H12" s="56"/>
      <c r="I12" s="75" t="s">
        <v>2</v>
      </c>
      <c r="J12" s="76"/>
      <c r="K12" s="76"/>
      <c r="L12" s="76"/>
      <c r="M12" s="76"/>
      <c r="N12" s="77"/>
      <c r="O12" s="75" t="s">
        <v>3</v>
      </c>
      <c r="P12" s="76"/>
      <c r="Q12" s="76"/>
      <c r="R12" s="76"/>
      <c r="S12" s="76"/>
      <c r="T12" s="77"/>
    </row>
    <row r="13" spans="1:20" ht="16" thickBot="1" x14ac:dyDescent="0.25">
      <c r="A13" s="4" t="s">
        <v>9</v>
      </c>
      <c r="B13" s="57"/>
      <c r="C13" s="72" t="s">
        <v>27</v>
      </c>
      <c r="D13" s="73"/>
      <c r="E13" s="74"/>
      <c r="F13" s="58" t="s">
        <v>15</v>
      </c>
      <c r="G13" s="58" t="s">
        <v>28</v>
      </c>
      <c r="H13" s="59" t="s">
        <v>17</v>
      </c>
      <c r="I13" s="72" t="s">
        <v>27</v>
      </c>
      <c r="J13" s="73"/>
      <c r="K13" s="74"/>
      <c r="L13" s="58" t="s">
        <v>15</v>
      </c>
      <c r="M13" s="58" t="s">
        <v>28</v>
      </c>
      <c r="N13" s="59" t="s">
        <v>17</v>
      </c>
      <c r="O13" s="73" t="s">
        <v>27</v>
      </c>
      <c r="P13" s="73"/>
      <c r="Q13" s="74"/>
      <c r="R13" s="58" t="s">
        <v>15</v>
      </c>
      <c r="S13" s="58" t="s">
        <v>28</v>
      </c>
      <c r="T13" s="59" t="s">
        <v>17</v>
      </c>
    </row>
    <row r="14" spans="1:20" x14ac:dyDescent="0.2">
      <c r="A14" s="5"/>
      <c r="B14" s="60" t="s">
        <v>4</v>
      </c>
      <c r="C14" s="70">
        <v>750000</v>
      </c>
      <c r="D14" s="61">
        <v>800000</v>
      </c>
      <c r="E14" s="61">
        <v>820000</v>
      </c>
      <c r="F14" s="62">
        <f>AVERAGE(C14:E14)</f>
        <v>790000</v>
      </c>
      <c r="G14" s="62">
        <f>STDEV(C14:E14)</f>
        <v>36055.512754639894</v>
      </c>
      <c r="H14" s="63"/>
      <c r="I14" s="70">
        <v>200000</v>
      </c>
      <c r="J14" s="61">
        <v>300000</v>
      </c>
      <c r="K14" s="61">
        <v>450000</v>
      </c>
      <c r="L14" s="62">
        <f>AVERAGE(I14:K14)</f>
        <v>316666.66666666669</v>
      </c>
      <c r="M14" s="62">
        <f>STDEV(I14:K14)</f>
        <v>125830.5739211792</v>
      </c>
      <c r="N14" s="63"/>
      <c r="O14" s="68">
        <v>300000</v>
      </c>
      <c r="P14" s="61">
        <v>320000</v>
      </c>
      <c r="Q14" s="61">
        <v>250000</v>
      </c>
      <c r="R14" s="62">
        <f>AVERAGE(O14:Q14)</f>
        <v>290000</v>
      </c>
      <c r="S14" s="62">
        <f>STDEV(O14:Q14)</f>
        <v>36055.512754639894</v>
      </c>
      <c r="T14" s="63"/>
    </row>
    <row r="15" spans="1:20" x14ac:dyDescent="0.2">
      <c r="A15" s="5"/>
      <c r="B15" s="60" t="s">
        <v>10</v>
      </c>
      <c r="C15" s="70">
        <v>500000</v>
      </c>
      <c r="D15" s="61">
        <v>470000</v>
      </c>
      <c r="E15" s="61">
        <v>400000</v>
      </c>
      <c r="F15" s="62">
        <f t="shared" ref="F15:F17" si="6">AVERAGE(C15:E15)</f>
        <v>456666.66666666669</v>
      </c>
      <c r="G15" s="62">
        <f t="shared" ref="G15:G17" si="7">STDEV(C15:E15)</f>
        <v>51316.014394468846</v>
      </c>
      <c r="H15" s="63">
        <f>TTEST($C$14:$E$14,C15:E15,2,2)</f>
        <v>7.7357139552274251E-4</v>
      </c>
      <c r="I15" s="70">
        <v>50000</v>
      </c>
      <c r="J15" s="61">
        <v>30000</v>
      </c>
      <c r="K15" s="61">
        <v>40000</v>
      </c>
      <c r="L15" s="62">
        <f t="shared" ref="L15:L17" si="8">AVERAGE(I15:K15)</f>
        <v>40000</v>
      </c>
      <c r="M15" s="62">
        <f t="shared" ref="M15:M17" si="9">STDEV(I15:K15)</f>
        <v>10000</v>
      </c>
      <c r="N15" s="63">
        <f>TTEST(I14:K14,I15:K15,2,2)</f>
        <v>1.9164071515898003E-2</v>
      </c>
      <c r="O15" s="68">
        <v>7000</v>
      </c>
      <c r="P15" s="61">
        <v>8000</v>
      </c>
      <c r="Q15" s="61">
        <v>8000</v>
      </c>
      <c r="R15" s="62">
        <f t="shared" ref="R15:R17" si="10">AVERAGE(O15:Q15)</f>
        <v>7666.666666666667</v>
      </c>
      <c r="S15" s="62">
        <f t="shared" ref="S15:S17" si="11">STDEV(O15:Q15)</f>
        <v>577.35026918962569</v>
      </c>
      <c r="T15" s="63">
        <f>TTEST(O14:Q14,O15:Q15,2,2)</f>
        <v>1.7115427878328099E-4</v>
      </c>
    </row>
    <row r="16" spans="1:20" x14ac:dyDescent="0.2">
      <c r="A16" s="5"/>
      <c r="B16" s="60" t="s">
        <v>11</v>
      </c>
      <c r="C16" s="70">
        <v>480000</v>
      </c>
      <c r="D16" s="61">
        <v>500000</v>
      </c>
      <c r="E16" s="61">
        <v>400000</v>
      </c>
      <c r="F16" s="62">
        <f t="shared" si="6"/>
        <v>460000</v>
      </c>
      <c r="G16" s="62">
        <f t="shared" si="7"/>
        <v>52915.02622129181</v>
      </c>
      <c r="H16" s="63">
        <f>TTEST($C$14:$E$14,C16:E16,2,2)</f>
        <v>8.7082683135606092E-4</v>
      </c>
      <c r="I16" s="70">
        <v>60000</v>
      </c>
      <c r="J16" s="61">
        <v>20000</v>
      </c>
      <c r="K16" s="61">
        <v>40000</v>
      </c>
      <c r="L16" s="62">
        <f t="shared" si="8"/>
        <v>40000</v>
      </c>
      <c r="M16" s="62">
        <f t="shared" si="9"/>
        <v>20000</v>
      </c>
      <c r="N16" s="63">
        <f>TTEST(I14:K14,I16:K16,2,2)</f>
        <v>1.9756241729180102E-2</v>
      </c>
      <c r="O16" s="68">
        <v>2000</v>
      </c>
      <c r="P16" s="61">
        <v>2000</v>
      </c>
      <c r="Q16" s="61">
        <v>1000</v>
      </c>
      <c r="R16" s="62">
        <f t="shared" si="10"/>
        <v>1666.6666666666667</v>
      </c>
      <c r="S16" s="62">
        <f t="shared" si="11"/>
        <v>577.35026918962592</v>
      </c>
      <c r="T16" s="63">
        <f>TTEST(O14:Q14,O16:Q16,2,2)</f>
        <v>1.575768486633712E-4</v>
      </c>
    </row>
    <row r="17" spans="1:20" ht="16" thickBot="1" x14ac:dyDescent="0.25">
      <c r="A17" s="5"/>
      <c r="B17" s="64" t="s">
        <v>12</v>
      </c>
      <c r="C17" s="71">
        <v>310000</v>
      </c>
      <c r="D17" s="65">
        <v>300000</v>
      </c>
      <c r="E17" s="65">
        <v>280000</v>
      </c>
      <c r="F17" s="66">
        <f t="shared" si="6"/>
        <v>296666.66666666669</v>
      </c>
      <c r="G17" s="66">
        <f t="shared" si="7"/>
        <v>15275.252316519467</v>
      </c>
      <c r="H17" s="67">
        <f>TTEST($C$14:$E$14,C17:E17,2,2)</f>
        <v>2.6095406021415057E-5</v>
      </c>
      <c r="I17" s="71">
        <v>20000</v>
      </c>
      <c r="J17" s="65">
        <v>30000</v>
      </c>
      <c r="K17" s="65">
        <v>20000</v>
      </c>
      <c r="L17" s="66">
        <f t="shared" si="8"/>
        <v>23333.333333333332</v>
      </c>
      <c r="M17" s="66">
        <f t="shared" si="9"/>
        <v>5773.5026918962612</v>
      </c>
      <c r="N17" s="67">
        <f>TTEST(I14:K14,I17:K17,2,2)</f>
        <v>1.568841819063092E-2</v>
      </c>
      <c r="O17" s="69">
        <v>1000</v>
      </c>
      <c r="P17" s="65">
        <v>1000</v>
      </c>
      <c r="Q17" s="65">
        <v>0</v>
      </c>
      <c r="R17" s="66">
        <f t="shared" si="10"/>
        <v>666.66666666666663</v>
      </c>
      <c r="S17" s="66">
        <f t="shared" si="11"/>
        <v>577.35026918962581</v>
      </c>
      <c r="T17" s="67">
        <f>TTEST(O14:Q14,O17:Q17,2,2)</f>
        <v>1.5544618601123804E-4</v>
      </c>
    </row>
    <row r="18" spans="1:20" x14ac:dyDescent="0.2">
      <c r="A18" s="1"/>
      <c r="B18" s="3"/>
      <c r="C18" s="3"/>
      <c r="D18" s="2"/>
      <c r="E18" s="2"/>
      <c r="H18" s="2"/>
      <c r="I18" s="2"/>
      <c r="J18" s="1"/>
    </row>
    <row r="19" spans="1:20" x14ac:dyDescent="0.2">
      <c r="A19" s="1"/>
      <c r="B19" s="3"/>
      <c r="C19" s="3"/>
      <c r="D19" s="2"/>
      <c r="E19" s="2"/>
      <c r="F19" s="2"/>
      <c r="G19" s="2"/>
      <c r="H19" s="2"/>
      <c r="I19" s="2"/>
      <c r="J19" s="1"/>
      <c r="K19" s="1"/>
      <c r="L19" s="2"/>
      <c r="M19" s="1"/>
      <c r="N19" s="1"/>
    </row>
    <row r="20" spans="1:20" ht="16" thickBot="1" x14ac:dyDescent="0.25">
      <c r="A20" s="4" t="s">
        <v>13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20" x14ac:dyDescent="0.2">
      <c r="A21" s="5"/>
      <c r="B21" s="6"/>
      <c r="C21" s="7" t="s">
        <v>14</v>
      </c>
      <c r="D21" s="8" t="s">
        <v>15</v>
      </c>
      <c r="E21" s="8" t="s">
        <v>16</v>
      </c>
      <c r="F21" s="9" t="s">
        <v>17</v>
      </c>
      <c r="G21" s="7" t="s">
        <v>18</v>
      </c>
      <c r="H21" s="8" t="s">
        <v>15</v>
      </c>
      <c r="I21" s="8" t="s">
        <v>16</v>
      </c>
      <c r="J21" s="9" t="s">
        <v>17</v>
      </c>
      <c r="K21" s="8" t="s">
        <v>19</v>
      </c>
      <c r="L21" s="8" t="s">
        <v>15</v>
      </c>
      <c r="M21" s="8" t="s">
        <v>16</v>
      </c>
      <c r="N21" s="9" t="s">
        <v>17</v>
      </c>
      <c r="O21" s="5"/>
    </row>
    <row r="22" spans="1:20" x14ac:dyDescent="0.2">
      <c r="A22" s="5"/>
      <c r="B22" s="10" t="s">
        <v>20</v>
      </c>
      <c r="C22" s="11">
        <v>0.11</v>
      </c>
      <c r="D22" s="12">
        <f>AVERAGE(C22:C24)</f>
        <v>0.18000000000000002</v>
      </c>
      <c r="E22" s="12">
        <f>STDEV(C22:C24)</f>
        <v>6.9999999999999965E-2</v>
      </c>
      <c r="F22" s="13"/>
      <c r="G22" s="11">
        <v>3.04</v>
      </c>
      <c r="H22" s="12">
        <v>3.0666666666666664</v>
      </c>
      <c r="I22" s="12">
        <v>0.13203534880225562</v>
      </c>
      <c r="J22" s="13"/>
      <c r="K22" s="14">
        <v>96.85</v>
      </c>
      <c r="L22" s="12">
        <f>AVERAGE(K22:K24)</f>
        <v>96.75333333333333</v>
      </c>
      <c r="M22" s="12">
        <f>STDEV(K22:K24)</f>
        <v>0.1266227994214815</v>
      </c>
      <c r="N22" s="13"/>
      <c r="O22" s="5"/>
    </row>
    <row r="23" spans="1:20" x14ac:dyDescent="0.2">
      <c r="A23" s="5"/>
      <c r="B23" s="10"/>
      <c r="C23" s="14">
        <v>0.25</v>
      </c>
      <c r="D23" s="12"/>
      <c r="E23" s="12"/>
      <c r="F23" s="13"/>
      <c r="G23" s="11">
        <v>2.95</v>
      </c>
      <c r="H23" s="12"/>
      <c r="I23" s="12"/>
      <c r="J23" s="13"/>
      <c r="K23" s="14">
        <v>96.8</v>
      </c>
      <c r="L23" s="12"/>
      <c r="M23" s="12"/>
      <c r="N23" s="13"/>
      <c r="O23" s="5"/>
    </row>
    <row r="24" spans="1:20" x14ac:dyDescent="0.2">
      <c r="A24" s="5"/>
      <c r="B24" s="15"/>
      <c r="C24" s="16">
        <v>0.18</v>
      </c>
      <c r="D24" s="17"/>
      <c r="E24" s="17"/>
      <c r="F24" s="18"/>
      <c r="G24" s="19">
        <v>3.21</v>
      </c>
      <c r="H24" s="17"/>
      <c r="I24" s="17"/>
      <c r="J24" s="18"/>
      <c r="K24" s="16">
        <v>96.61</v>
      </c>
      <c r="L24" s="17"/>
      <c r="M24" s="17"/>
      <c r="N24" s="18"/>
      <c r="O24" s="5"/>
    </row>
    <row r="25" spans="1:20" x14ac:dyDescent="0.2">
      <c r="A25" s="5"/>
      <c r="B25" s="20" t="s">
        <v>21</v>
      </c>
      <c r="C25" s="21">
        <v>0.11</v>
      </c>
      <c r="D25" s="12">
        <f>AVERAGE(C25:C27)</f>
        <v>3.19</v>
      </c>
      <c r="E25" s="12">
        <f>STDEV(C25:C27)</f>
        <v>3.2012028989115948</v>
      </c>
      <c r="F25" s="22"/>
      <c r="G25" s="23">
        <v>4</v>
      </c>
      <c r="H25" s="24">
        <v>3.2633333333333336</v>
      </c>
      <c r="I25" s="24">
        <v>0.76107380281634507</v>
      </c>
      <c r="J25" s="22"/>
      <c r="K25" s="21">
        <v>95.9</v>
      </c>
      <c r="L25" s="24">
        <f>AVERAGE(K25:K27)</f>
        <v>93.550000000000011</v>
      </c>
      <c r="M25" s="24">
        <f>STDEV(K25:K27)</f>
        <v>2.4449744374941886</v>
      </c>
      <c r="N25" s="22"/>
      <c r="O25" s="5"/>
    </row>
    <row r="26" spans="1:20" x14ac:dyDescent="0.2">
      <c r="A26" s="5"/>
      <c r="B26" s="10"/>
      <c r="C26" s="14">
        <v>6.5</v>
      </c>
      <c r="D26" s="12"/>
      <c r="E26" s="12"/>
      <c r="F26" s="13"/>
      <c r="G26" s="11">
        <v>2.48</v>
      </c>
      <c r="H26" s="12"/>
      <c r="I26" s="12"/>
      <c r="J26" s="13"/>
      <c r="K26" s="14">
        <v>91.02</v>
      </c>
      <c r="L26" s="12"/>
      <c r="M26" s="12"/>
      <c r="N26" s="13"/>
      <c r="O26" s="5"/>
    </row>
    <row r="27" spans="1:20" x14ac:dyDescent="0.2">
      <c r="A27" s="5"/>
      <c r="B27" s="15"/>
      <c r="C27" s="16">
        <v>2.96</v>
      </c>
      <c r="D27" s="17"/>
      <c r="E27" s="17"/>
      <c r="F27" s="18"/>
      <c r="G27" s="19">
        <v>3.31</v>
      </c>
      <c r="H27" s="17"/>
      <c r="I27" s="17"/>
      <c r="J27" s="18"/>
      <c r="K27" s="16">
        <v>93.73</v>
      </c>
      <c r="L27" s="17"/>
      <c r="M27" s="17"/>
      <c r="N27" s="18"/>
      <c r="O27" s="5"/>
    </row>
    <row r="28" spans="1:20" x14ac:dyDescent="0.2">
      <c r="A28" s="5"/>
      <c r="B28" s="20" t="s">
        <v>22</v>
      </c>
      <c r="C28" s="21">
        <v>0.18</v>
      </c>
      <c r="D28" s="12">
        <f>AVERAGE(C28:C30)</f>
        <v>3.5400000000000005</v>
      </c>
      <c r="E28" s="12">
        <f>STDEV(C28:C30)</f>
        <v>2.9730960293942741</v>
      </c>
      <c r="F28" s="22"/>
      <c r="G28" s="23">
        <v>3.21</v>
      </c>
      <c r="H28" s="24">
        <v>2.5933333333333333</v>
      </c>
      <c r="I28" s="24">
        <v>0.57204312191768714</v>
      </c>
      <c r="J28" s="22"/>
      <c r="K28" s="21">
        <v>96.61</v>
      </c>
      <c r="L28" s="24">
        <f>AVERAGE(K28:K30)</f>
        <v>93.87</v>
      </c>
      <c r="M28" s="24">
        <f>STDEV(K28:K30)</f>
        <v>2.5105975384358179</v>
      </c>
      <c r="N28" s="22"/>
      <c r="O28" s="5"/>
    </row>
    <row r="29" spans="1:20" x14ac:dyDescent="0.2">
      <c r="A29" s="5"/>
      <c r="B29" s="10"/>
      <c r="C29" s="14">
        <v>4.6100000000000003</v>
      </c>
      <c r="D29" s="12"/>
      <c r="E29" s="12"/>
      <c r="F29" s="13"/>
      <c r="G29" s="11">
        <v>2.08</v>
      </c>
      <c r="H29" s="12"/>
      <c r="I29" s="12"/>
      <c r="J29" s="13"/>
      <c r="K29" s="14">
        <v>93.32</v>
      </c>
      <c r="L29" s="12"/>
      <c r="M29" s="12"/>
      <c r="N29" s="13"/>
      <c r="O29" s="5"/>
    </row>
    <row r="30" spans="1:20" x14ac:dyDescent="0.2">
      <c r="A30" s="5"/>
      <c r="B30" s="15"/>
      <c r="C30" s="16">
        <v>5.83</v>
      </c>
      <c r="D30" s="17"/>
      <c r="E30" s="17"/>
      <c r="F30" s="18"/>
      <c r="G30" s="19">
        <v>2.4900000000000002</v>
      </c>
      <c r="H30" s="17"/>
      <c r="I30" s="17"/>
      <c r="J30" s="18"/>
      <c r="K30" s="16">
        <v>91.68</v>
      </c>
      <c r="L30" s="17"/>
      <c r="M30" s="17"/>
      <c r="N30" s="18"/>
      <c r="O30" s="5"/>
    </row>
    <row r="31" spans="1:20" x14ac:dyDescent="0.2">
      <c r="A31" s="5"/>
      <c r="B31" s="20" t="s">
        <v>23</v>
      </c>
      <c r="C31" s="21">
        <v>3.73</v>
      </c>
      <c r="D31" s="12">
        <f>AVERAGE(C31:C33)</f>
        <v>2.93</v>
      </c>
      <c r="E31" s="12">
        <f>STDEV(C31:C33)</f>
        <v>2.4787900274125678</v>
      </c>
      <c r="F31" s="22"/>
      <c r="G31" s="23">
        <v>3.02</v>
      </c>
      <c r="H31" s="24">
        <v>3.5566666666666662</v>
      </c>
      <c r="I31" s="24">
        <v>1.0531065156637005</v>
      </c>
      <c r="J31" s="22"/>
      <c r="K31" s="21">
        <v>93.25</v>
      </c>
      <c r="L31" s="24">
        <f>AVERAGE(K31:K33)</f>
        <v>93.513333333333321</v>
      </c>
      <c r="M31" s="24">
        <f>STDEV(K31:K33)</f>
        <v>3.332811625839863</v>
      </c>
      <c r="N31" s="22"/>
      <c r="O31" s="5"/>
    </row>
    <row r="32" spans="1:20" x14ac:dyDescent="0.2">
      <c r="A32" s="5"/>
      <c r="B32" s="10"/>
      <c r="C32" s="14">
        <v>4.91</v>
      </c>
      <c r="D32" s="12"/>
      <c r="E32" s="12"/>
      <c r="F32" s="13"/>
      <c r="G32" s="11">
        <v>4.7699999999999996</v>
      </c>
      <c r="H32" s="12"/>
      <c r="I32" s="12"/>
      <c r="J32" s="13"/>
      <c r="K32" s="14">
        <v>90.32</v>
      </c>
      <c r="L32" s="12"/>
      <c r="M32" s="12"/>
      <c r="N32" s="13"/>
      <c r="O32" s="5"/>
    </row>
    <row r="33" spans="1:15" ht="16" thickBot="1" x14ac:dyDescent="0.25">
      <c r="A33" s="5"/>
      <c r="B33" s="10"/>
      <c r="C33" s="16">
        <v>0.15</v>
      </c>
      <c r="D33" s="17"/>
      <c r="E33" s="17"/>
      <c r="F33" s="18"/>
      <c r="G33" s="19">
        <v>2.88</v>
      </c>
      <c r="H33" s="17"/>
      <c r="I33" s="17"/>
      <c r="J33" s="18"/>
      <c r="K33" s="16">
        <v>96.97</v>
      </c>
      <c r="L33" s="17"/>
      <c r="M33" s="17"/>
      <c r="N33" s="18"/>
      <c r="O33" s="5"/>
    </row>
    <row r="34" spans="1:15" x14ac:dyDescent="0.2">
      <c r="A34" s="5"/>
      <c r="B34" s="6" t="s">
        <v>4</v>
      </c>
      <c r="C34" s="21">
        <v>5.15</v>
      </c>
      <c r="D34" s="12">
        <f>AVERAGE(C34:C36)</f>
        <v>4.6966666666666672</v>
      </c>
      <c r="E34" s="12">
        <f>STDEV(C34:C36)</f>
        <v>0.78519636609788857</v>
      </c>
      <c r="F34" s="22"/>
      <c r="G34" s="23">
        <v>7.16</v>
      </c>
      <c r="H34" s="24">
        <v>7.7666666666666666</v>
      </c>
      <c r="I34" s="24">
        <v>0.94875356828490109</v>
      </c>
      <c r="J34" s="22"/>
      <c r="K34" s="21">
        <v>87.69</v>
      </c>
      <c r="L34" s="24">
        <f>AVERAGE(K34:K36)</f>
        <v>87.54</v>
      </c>
      <c r="M34" s="24">
        <f>STDEV(K34:K36)</f>
        <v>0.17349351572897667</v>
      </c>
      <c r="N34" s="22">
        <f>TTEST(K31:K33,K34:K36,2,2)</f>
        <v>3.621678017947233E-2</v>
      </c>
      <c r="O34" s="5"/>
    </row>
    <row r="35" spans="1:15" x14ac:dyDescent="0.2">
      <c r="A35" s="5"/>
      <c r="B35" s="10"/>
      <c r="C35" s="14">
        <v>3.79</v>
      </c>
      <c r="D35" s="12"/>
      <c r="E35" s="12"/>
      <c r="F35" s="13"/>
      <c r="G35" s="11">
        <v>8.86</v>
      </c>
      <c r="H35" s="12"/>
      <c r="I35" s="12"/>
      <c r="J35" s="13"/>
      <c r="K35" s="14">
        <v>87.35</v>
      </c>
      <c r="L35" s="12"/>
      <c r="M35" s="12"/>
      <c r="N35" s="13"/>
      <c r="O35" s="5"/>
    </row>
    <row r="36" spans="1:15" ht="16" thickBot="1" x14ac:dyDescent="0.25">
      <c r="A36" s="5"/>
      <c r="B36" s="10"/>
      <c r="C36" s="16">
        <v>5.15</v>
      </c>
      <c r="D36" s="17"/>
      <c r="E36" s="17"/>
      <c r="F36" s="18"/>
      <c r="G36" s="19">
        <v>7.28</v>
      </c>
      <c r="H36" s="17"/>
      <c r="I36" s="17"/>
      <c r="J36" s="18"/>
      <c r="K36" s="16">
        <v>87.58</v>
      </c>
      <c r="L36" s="17"/>
      <c r="M36" s="17"/>
      <c r="N36" s="18"/>
      <c r="O36" s="5"/>
    </row>
    <row r="37" spans="1:15" x14ac:dyDescent="0.2">
      <c r="A37" s="5"/>
      <c r="B37" s="6" t="s">
        <v>24</v>
      </c>
      <c r="C37" s="21">
        <v>10.75</v>
      </c>
      <c r="D37" s="12">
        <f>AVERAGE(C37:C39)</f>
        <v>10.626666666666667</v>
      </c>
      <c r="E37" s="12">
        <f>STDEV(C37:C39)</f>
        <v>0.83188540877535144</v>
      </c>
      <c r="F37" s="22">
        <f>TTEST(C34:C36,C37:C39,2,2)</f>
        <v>8.5152073639575962E-4</v>
      </c>
      <c r="G37" s="11">
        <v>12.51</v>
      </c>
      <c r="H37" s="12">
        <v>14.69</v>
      </c>
      <c r="I37" s="12">
        <v>2.6432555684231551</v>
      </c>
      <c r="J37" s="13">
        <v>1.2950752079832938E-2</v>
      </c>
      <c r="K37" s="21">
        <v>76.739999999999995</v>
      </c>
      <c r="L37" s="24">
        <f>AVERAGE(K37:K39)</f>
        <v>74.676666666666662</v>
      </c>
      <c r="M37" s="24">
        <f>STDEV(K37:K39)</f>
        <v>3.2169291775439066</v>
      </c>
      <c r="N37" s="22">
        <f>TTEST(K34:K36,K37:K39,2,2)</f>
        <v>2.2937649155837176E-3</v>
      </c>
      <c r="O37" s="5"/>
    </row>
    <row r="38" spans="1:15" x14ac:dyDescent="0.2">
      <c r="A38" s="5"/>
      <c r="B38" s="10"/>
      <c r="C38" s="14">
        <v>11.39</v>
      </c>
      <c r="D38" s="12"/>
      <c r="E38" s="12"/>
      <c r="F38" s="13"/>
      <c r="G38" s="11">
        <v>17.63</v>
      </c>
      <c r="H38" s="12"/>
      <c r="I38" s="12"/>
      <c r="J38" s="13"/>
      <c r="K38" s="14">
        <v>70.97</v>
      </c>
      <c r="L38" s="12"/>
      <c r="M38" s="12"/>
      <c r="N38" s="13"/>
      <c r="O38" s="5"/>
    </row>
    <row r="39" spans="1:15" ht="16" thickBot="1" x14ac:dyDescent="0.25">
      <c r="A39" s="5"/>
      <c r="B39" s="25"/>
      <c r="C39" s="16">
        <v>9.74</v>
      </c>
      <c r="D39" s="17"/>
      <c r="E39" s="17"/>
      <c r="F39" s="18"/>
      <c r="G39" s="19">
        <v>13.93</v>
      </c>
      <c r="H39" s="17"/>
      <c r="I39" s="17"/>
      <c r="J39" s="18"/>
      <c r="K39" s="16">
        <v>76.319999999999993</v>
      </c>
      <c r="L39" s="17"/>
      <c r="M39" s="17"/>
      <c r="N39" s="18"/>
      <c r="O39" s="5"/>
    </row>
    <row r="40" spans="1:15" x14ac:dyDescent="0.2">
      <c r="A40" s="5"/>
      <c r="B40" s="10" t="s">
        <v>25</v>
      </c>
      <c r="C40" s="21">
        <v>10.86</v>
      </c>
      <c r="D40" s="12">
        <f>AVERAGE(C40:C42)</f>
        <v>11.373333333333335</v>
      </c>
      <c r="E40" s="12">
        <f>STDEV(C40:C42)</f>
        <v>1.4879628131553813</v>
      </c>
      <c r="F40" s="22">
        <f>TTEST(C34:C36,C40:C42,2,2)</f>
        <v>2.3468871178937965E-3</v>
      </c>
      <c r="G40" s="11">
        <v>11.39</v>
      </c>
      <c r="H40" s="12">
        <v>15.893333333333336</v>
      </c>
      <c r="I40" s="12">
        <v>3.9264530219185385</v>
      </c>
      <c r="J40" s="13">
        <v>2.5246686630754321E-2</v>
      </c>
      <c r="K40" s="21">
        <v>78.05</v>
      </c>
      <c r="L40" s="24">
        <f>AVERAGE(K40:K42)</f>
        <v>72.836666666666659</v>
      </c>
      <c r="M40" s="24">
        <f>STDEV(K40:K42)</f>
        <v>4.6179035647502751</v>
      </c>
      <c r="N40" s="22">
        <f>TTEST(K34:K36,K40:K42,2,2)</f>
        <v>5.2900680157746457E-3</v>
      </c>
      <c r="O40" s="5"/>
    </row>
    <row r="41" spans="1:15" x14ac:dyDescent="0.2">
      <c r="A41" s="5"/>
      <c r="B41" s="10"/>
      <c r="C41" s="14">
        <v>10.210000000000001</v>
      </c>
      <c r="D41" s="12"/>
      <c r="E41" s="12"/>
      <c r="F41" s="13"/>
      <c r="G41" s="11">
        <v>18.600000000000001</v>
      </c>
      <c r="H41" s="12"/>
      <c r="I41" s="12"/>
      <c r="J41" s="13"/>
      <c r="K41" s="14">
        <v>71.2</v>
      </c>
      <c r="L41" s="12"/>
      <c r="M41" s="12"/>
      <c r="N41" s="13"/>
      <c r="O41" s="5"/>
    </row>
    <row r="42" spans="1:15" x14ac:dyDescent="0.2">
      <c r="A42" s="5"/>
      <c r="B42" s="15"/>
      <c r="C42" s="16">
        <v>13.05</v>
      </c>
      <c r="D42" s="17"/>
      <c r="E42" s="17"/>
      <c r="F42" s="18"/>
      <c r="G42" s="19">
        <v>17.690000000000001</v>
      </c>
      <c r="H42" s="17"/>
      <c r="I42" s="17"/>
      <c r="J42" s="18"/>
      <c r="K42" s="19">
        <v>69.260000000000005</v>
      </c>
      <c r="L42" s="17"/>
      <c r="M42" s="17"/>
      <c r="N42" s="18"/>
      <c r="O42" s="5"/>
    </row>
    <row r="43" spans="1:15" x14ac:dyDescent="0.2">
      <c r="A43" s="5"/>
      <c r="B43" s="20" t="s">
        <v>26</v>
      </c>
      <c r="C43" s="21">
        <v>11.71</v>
      </c>
      <c r="D43" s="12">
        <f>AVERAGE(C43:C45)</f>
        <v>11.12</v>
      </c>
      <c r="E43" s="12">
        <f>STDEV(C43:C45)</f>
        <v>2.7921497094532777</v>
      </c>
      <c r="F43" s="22">
        <f>TTEST(C34:C36,C43:C45,2,2)</f>
        <v>1.8526056576510838E-2</v>
      </c>
      <c r="G43" s="11">
        <v>19.919999999999998</v>
      </c>
      <c r="H43" s="12">
        <v>18.263333333333332</v>
      </c>
      <c r="I43" s="12">
        <v>2.1157583352862699</v>
      </c>
      <c r="J43" s="13">
        <v>1.4289824966686568E-3</v>
      </c>
      <c r="K43" s="12">
        <v>68.37</v>
      </c>
      <c r="L43" s="12">
        <f>AVERAGE(K43:K45)</f>
        <v>70.61333333333333</v>
      </c>
      <c r="M43" s="12">
        <f>STDEV(K43:K45)</f>
        <v>4.7139615328652544</v>
      </c>
      <c r="N43" s="13">
        <f>TTEST(K34:K36,K43:K45,2,2)</f>
        <v>3.4109465663526885E-3</v>
      </c>
      <c r="O43" s="5"/>
    </row>
    <row r="44" spans="1:15" x14ac:dyDescent="0.2">
      <c r="A44" s="5"/>
      <c r="B44" s="10"/>
      <c r="C44" s="14">
        <v>13.57</v>
      </c>
      <c r="D44" s="12"/>
      <c r="E44" s="12"/>
      <c r="F44" s="13"/>
      <c r="G44" s="11">
        <v>18.989999999999998</v>
      </c>
      <c r="H44" s="12"/>
      <c r="I44" s="12"/>
      <c r="J44" s="13"/>
      <c r="K44" s="12">
        <v>67.44</v>
      </c>
      <c r="L44" s="12"/>
      <c r="M44" s="12"/>
      <c r="N44" s="13"/>
      <c r="O44" s="5"/>
    </row>
    <row r="45" spans="1:15" ht="16" thickBot="1" x14ac:dyDescent="0.25">
      <c r="A45" s="5"/>
      <c r="B45" s="25"/>
      <c r="C45" s="26">
        <v>8.08</v>
      </c>
      <c r="D45" s="27"/>
      <c r="E45" s="27"/>
      <c r="F45" s="28"/>
      <c r="G45" s="29">
        <v>15.88</v>
      </c>
      <c r="H45" s="27"/>
      <c r="I45" s="27"/>
      <c r="J45" s="28"/>
      <c r="K45" s="27">
        <v>76.03</v>
      </c>
      <c r="L45" s="27"/>
      <c r="M45" s="27"/>
      <c r="N45" s="28"/>
      <c r="O45" s="5"/>
    </row>
    <row r="46" spans="1:15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5">
    <mergeCell ref="I4:N4"/>
    <mergeCell ref="O4:T4"/>
    <mergeCell ref="C5:E5"/>
    <mergeCell ref="I5:K5"/>
    <mergeCell ref="O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SAVITA LOCHAB</dc:creator>
  <cp:lastModifiedBy>Microsoft Office User</cp:lastModifiedBy>
  <dcterms:created xsi:type="dcterms:W3CDTF">2020-02-27T16:37:34Z</dcterms:created>
  <dcterms:modified xsi:type="dcterms:W3CDTF">2020-03-18T09:32:02Z</dcterms:modified>
</cp:coreProperties>
</file>