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570250E8-19AA-4D3A-899A-FCA5B81C1CA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igure 9 source data 1" sheetId="1" r:id="rId1"/>
    <sheet name="Figure 9 source data 2" sheetId="2" r:id="rId2"/>
    <sheet name="Figure 9 source data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2" l="1"/>
  <c r="D19" i="2"/>
  <c r="D20" i="2"/>
  <c r="D21" i="2"/>
  <c r="D22" i="2"/>
  <c r="D17" i="2"/>
  <c r="D16" i="2"/>
  <c r="D15" i="2"/>
  <c r="D14" i="2"/>
  <c r="D13" i="2"/>
  <c r="D12" i="2"/>
  <c r="D11" i="2"/>
  <c r="E8" i="2" s="1"/>
  <c r="F18" i="2" l="1"/>
  <c r="F8" i="2"/>
  <c r="E13" i="2"/>
  <c r="E18" i="2"/>
  <c r="F13" i="2"/>
  <c r="C13" i="1" l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D22" i="1"/>
  <c r="AE22" i="1"/>
  <c r="AF22" i="1"/>
  <c r="AG22" i="1"/>
  <c r="AG21" i="1"/>
  <c r="AF21" i="1"/>
  <c r="AE21" i="1"/>
  <c r="AD21" i="1"/>
  <c r="Q30" i="1" l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AC22" i="1"/>
  <c r="AB22" i="1"/>
  <c r="AA22" i="1"/>
  <c r="Z22" i="1"/>
  <c r="Y22" i="1"/>
  <c r="X22" i="1"/>
  <c r="W22" i="1"/>
  <c r="V22" i="1"/>
  <c r="U22" i="1"/>
  <c r="T22" i="1"/>
  <c r="S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AC21" i="1"/>
  <c r="AB21" i="1"/>
  <c r="AA21" i="1"/>
  <c r="Z21" i="1"/>
  <c r="Y21" i="1"/>
  <c r="X21" i="1"/>
  <c r="W21" i="1"/>
  <c r="V21" i="1"/>
  <c r="U21" i="1"/>
  <c r="T21" i="1"/>
  <c r="S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<sst xmlns="http://schemas.openxmlformats.org/spreadsheetml/2006/main" count="70" uniqueCount="40">
  <si>
    <t>Average</t>
    <phoneticPr fontId="1" type="noConversion"/>
  </si>
  <si>
    <t>SD</t>
    <phoneticPr fontId="1" type="noConversion"/>
  </si>
  <si>
    <t>Inferior</t>
    <phoneticPr fontId="1" type="noConversion"/>
  </si>
  <si>
    <t>Superior</t>
    <phoneticPr fontId="1" type="noConversion"/>
  </si>
  <si>
    <t>Genotype</t>
    <phoneticPr fontId="1" type="noConversion"/>
  </si>
  <si>
    <t>Photoreceptor</t>
    <phoneticPr fontId="1" type="noConversion"/>
  </si>
  <si>
    <t>layer</t>
    <phoneticPr fontId="1" type="noConversion"/>
  </si>
  <si>
    <t>Figure 9 - Source Data 1</t>
    <phoneticPr fontId="5" type="noConversion"/>
  </si>
  <si>
    <t>Each raw represents one eye</t>
    <phoneticPr fontId="5" type="noConversion"/>
  </si>
  <si>
    <t>These data were used to generate the graphs in figure 9C.</t>
    <phoneticPr fontId="5" type="noConversion"/>
  </si>
  <si>
    <t>strain /condition</t>
  </si>
  <si>
    <t>Scotopic condition (Flash light intensity at -5 log
scotopic candela-sec/m2)</t>
    <phoneticPr fontId="5" type="noConversion"/>
  </si>
  <si>
    <t>Genotype</t>
    <phoneticPr fontId="5" type="noConversion"/>
  </si>
  <si>
    <t>a wave (μV)</t>
    <phoneticPr fontId="5" type="noConversion"/>
  </si>
  <si>
    <t>b wave (μV)</t>
    <phoneticPr fontId="5" type="noConversion"/>
  </si>
  <si>
    <t>rd10/rd10</t>
    <phoneticPr fontId="5" type="noConversion"/>
  </si>
  <si>
    <t>These data were used to generate the graphs in figure 9G.</t>
    <phoneticPr fontId="5" type="noConversion"/>
  </si>
  <si>
    <t xml:space="preserve">Cell death rate </t>
    <phoneticPr fontId="5" type="noConversion"/>
  </si>
  <si>
    <t>Average</t>
    <phoneticPr fontId="5" type="noConversion"/>
  </si>
  <si>
    <t>SD</t>
    <phoneticPr fontId="5" type="noConversion"/>
  </si>
  <si>
    <t>Virus type</t>
    <phoneticPr fontId="5" type="noConversion"/>
  </si>
  <si>
    <t>TUNEL +</t>
    <phoneticPr fontId="5" type="noConversion"/>
  </si>
  <si>
    <t>DAPI</t>
    <phoneticPr fontId="5" type="noConversion"/>
  </si>
  <si>
    <t>B/C</t>
    <phoneticPr fontId="5" type="noConversion"/>
  </si>
  <si>
    <t>These data were used to generate the graphs in Figure 9E.</t>
    <phoneticPr fontId="5" type="noConversion"/>
  </si>
  <si>
    <t>C57BL/6J</t>
    <phoneticPr fontId="5" type="noConversion"/>
  </si>
  <si>
    <t>AAV8-CMV-empyt</t>
    <phoneticPr fontId="5" type="noConversion"/>
  </si>
  <si>
    <t>AAV8-CMV-KITL</t>
    <phoneticPr fontId="5" type="noConversion"/>
  </si>
  <si>
    <t xml:space="preserve"> AAV8-CMV-empyt</t>
    <phoneticPr fontId="5" type="noConversion"/>
  </si>
  <si>
    <t>No infection</t>
    <phoneticPr fontId="5" type="noConversion"/>
  </si>
  <si>
    <t>Figure 9 source data 2</t>
    <phoneticPr fontId="1" type="noConversion"/>
  </si>
  <si>
    <t>Each raw represents one section</t>
    <phoneticPr fontId="1" type="noConversion"/>
  </si>
  <si>
    <t>Figure 9 - Source Data 3</t>
    <phoneticPr fontId="1" type="noConversion"/>
  </si>
  <si>
    <t>Each raw represents one eye</t>
    <phoneticPr fontId="1" type="noConversion"/>
  </si>
  <si>
    <t>C57BL/6J</t>
    <phoneticPr fontId="1" type="noConversion"/>
  </si>
  <si>
    <t>Distance from optical nerve head (μm)</t>
    <phoneticPr fontId="1" type="noConversion"/>
  </si>
  <si>
    <t>Thickness (μm)</t>
    <phoneticPr fontId="1" type="noConversion"/>
  </si>
  <si>
    <r>
      <rPr>
        <b/>
        <i/>
        <sz val="14"/>
        <color theme="1"/>
        <rFont val="Arial"/>
        <family val="2"/>
      </rPr>
      <t>rd10/rd10</t>
    </r>
    <r>
      <rPr>
        <b/>
        <sz val="14"/>
        <color theme="1"/>
        <rFont val="Arial"/>
        <family val="2"/>
      </rPr>
      <t xml:space="preserve"> injected with AAV8-CMV-empyt</t>
    </r>
    <phoneticPr fontId="1" type="noConversion"/>
  </si>
  <si>
    <r>
      <rPr>
        <b/>
        <i/>
        <sz val="14"/>
        <color theme="1"/>
        <rFont val="Arial"/>
        <family val="2"/>
      </rPr>
      <t>rd10/rd10</t>
    </r>
    <r>
      <rPr>
        <b/>
        <sz val="14"/>
        <color theme="1"/>
        <rFont val="Arial"/>
        <family val="2"/>
      </rPr>
      <t xml:space="preserve"> injected with AAV8-CMV-KITL</t>
    </r>
    <phoneticPr fontId="1" type="noConversion"/>
  </si>
  <si>
    <t>A field (40 × objective lens) at a distance of 300 μm from optic nerve head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</si>
</sst>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Verdana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2"/>
      <name val="Arial"/>
      <family val="2"/>
    </font>
    <font>
      <sz val="12"/>
      <color theme="1"/>
      <name val="宋体"/>
      <family val="2"/>
      <charset val="134"/>
      <scheme val="minor"/>
    </font>
    <font>
      <i/>
      <sz val="12"/>
      <name val="Arial"/>
      <family val="2"/>
    </font>
    <font>
      <b/>
      <i/>
      <sz val="14"/>
      <color theme="1"/>
      <name val="宋体"/>
      <family val="3"/>
      <charset val="134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0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i/>
      <sz val="14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0CC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C99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3999450666829432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4" fillId="10" borderId="23" applyNumberFormat="0" applyAlignment="0" applyProtection="0">
      <alignment vertical="center"/>
    </xf>
    <xf numFmtId="0" fontId="7" fillId="0" borderId="0"/>
  </cellStyleXfs>
  <cellXfs count="131">
    <xf numFmtId="0" fontId="0" fillId="0" borderId="0" xfId="0">
      <alignment vertical="center"/>
    </xf>
    <xf numFmtId="0" fontId="6" fillId="0" borderId="0" xfId="0" applyFont="1" applyAlignment="1"/>
    <xf numFmtId="0" fontId="8" fillId="0" borderId="2" xfId="2" applyFont="1" applyBorder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/>
    <xf numFmtId="0" fontId="0" fillId="0" borderId="19" xfId="0" applyBorder="1" applyAlignment="1"/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/>
    <xf numFmtId="0" fontId="3" fillId="0" borderId="0" xfId="0" applyFont="1">
      <alignment vertical="center"/>
    </xf>
    <xf numFmtId="0" fontId="17" fillId="0" borderId="0" xfId="0" applyFont="1">
      <alignment vertical="center"/>
    </xf>
    <xf numFmtId="0" fontId="13" fillId="0" borderId="0" xfId="0" applyFont="1" applyAlignment="1"/>
    <xf numFmtId="0" fontId="13" fillId="5" borderId="11" xfId="1" applyFont="1" applyFill="1" applyBorder="1" applyAlignment="1">
      <alignment horizontal="center"/>
    </xf>
    <xf numFmtId="0" fontId="15" fillId="5" borderId="12" xfId="1" applyFont="1" applyFill="1" applyBorder="1" applyAlignment="1">
      <alignment horizontal="center"/>
    </xf>
    <xf numFmtId="0" fontId="13" fillId="5" borderId="1" xfId="1" applyFont="1" applyFill="1" applyBorder="1" applyAlignment="1">
      <alignment horizontal="center"/>
    </xf>
    <xf numFmtId="0" fontId="13" fillId="5" borderId="2" xfId="1" applyFont="1" applyFill="1" applyBorder="1" applyAlignment="1">
      <alignment horizontal="center"/>
    </xf>
    <xf numFmtId="0" fontId="13" fillId="11" borderId="11" xfId="1" applyFont="1" applyFill="1" applyBorder="1" applyAlignment="1">
      <alignment horizontal="center"/>
    </xf>
    <xf numFmtId="0" fontId="15" fillId="11" borderId="12" xfId="1" applyFont="1" applyFill="1" applyBorder="1" applyAlignment="1">
      <alignment horizontal="center"/>
    </xf>
    <xf numFmtId="0" fontId="13" fillId="11" borderId="1" xfId="1" applyFont="1" applyFill="1" applyBorder="1" applyAlignment="1">
      <alignment horizontal="center"/>
    </xf>
    <xf numFmtId="0" fontId="13" fillId="11" borderId="2" xfId="1" applyFont="1" applyFill="1" applyBorder="1" applyAlignment="1">
      <alignment horizontal="center"/>
    </xf>
    <xf numFmtId="0" fontId="13" fillId="12" borderId="11" xfId="1" applyFont="1" applyFill="1" applyBorder="1" applyAlignment="1">
      <alignment horizontal="center"/>
    </xf>
    <xf numFmtId="0" fontId="15" fillId="12" borderId="12" xfId="1" applyFont="1" applyFill="1" applyBorder="1" applyAlignment="1">
      <alignment horizontal="center"/>
    </xf>
    <xf numFmtId="0" fontId="13" fillId="12" borderId="1" xfId="1" applyFont="1" applyFill="1" applyBorder="1" applyAlignment="1">
      <alignment horizontal="center"/>
    </xf>
    <xf numFmtId="0" fontId="13" fillId="16" borderId="11" xfId="1" applyFont="1" applyFill="1" applyBorder="1" applyAlignment="1">
      <alignment horizontal="center"/>
    </xf>
    <xf numFmtId="0" fontId="13" fillId="16" borderId="1" xfId="1" applyFont="1" applyFill="1" applyBorder="1" applyAlignment="1">
      <alignment horizontal="center"/>
    </xf>
    <xf numFmtId="0" fontId="13" fillId="16" borderId="2" xfId="1" applyFont="1" applyFill="1" applyBorder="1" applyAlignment="1">
      <alignment horizontal="center"/>
    </xf>
    <xf numFmtId="0" fontId="13" fillId="15" borderId="11" xfId="1" applyFont="1" applyFill="1" applyBorder="1" applyAlignment="1">
      <alignment horizontal="center"/>
    </xf>
    <xf numFmtId="0" fontId="13" fillId="15" borderId="1" xfId="1" applyFont="1" applyFill="1" applyBorder="1" applyAlignment="1">
      <alignment horizontal="center"/>
    </xf>
    <xf numFmtId="0" fontId="13" fillId="15" borderId="17" xfId="1" applyFont="1" applyFill="1" applyBorder="1" applyAlignment="1">
      <alignment horizontal="center"/>
    </xf>
    <xf numFmtId="0" fontId="13" fillId="15" borderId="2" xfId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/>
    </xf>
    <xf numFmtId="0" fontId="18" fillId="0" borderId="0" xfId="0" applyFont="1">
      <alignment vertical="center"/>
    </xf>
    <xf numFmtId="0" fontId="19" fillId="2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22" fillId="9" borderId="2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8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8" fillId="7" borderId="14" xfId="0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center" vertical="center"/>
    </xf>
    <xf numFmtId="0" fontId="17" fillId="7" borderId="16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2" fillId="9" borderId="5" xfId="0" applyFont="1" applyFill="1" applyBorder="1" applyAlignment="1">
      <alignment horizontal="center" vertical="center"/>
    </xf>
    <xf numFmtId="0" fontId="21" fillId="9" borderId="6" xfId="0" applyFont="1" applyFill="1" applyBorder="1" applyAlignment="1">
      <alignment horizontal="center" vertical="center"/>
    </xf>
    <xf numFmtId="0" fontId="21" fillId="9" borderId="7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3" fillId="8" borderId="5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/>
    </xf>
    <xf numFmtId="0" fontId="18" fillId="8" borderId="7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17" fillId="5" borderId="20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0" fontId="17" fillId="6" borderId="29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8" fillId="0" borderId="25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11" fillId="13" borderId="9" xfId="1" applyFont="1" applyFill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16" fillId="14" borderId="9" xfId="0" applyFont="1" applyFill="1" applyBorder="1" applyAlignment="1">
      <alignment vertical="center"/>
    </xf>
    <xf numFmtId="0" fontId="16" fillId="14" borderId="13" xfId="0" applyFont="1" applyFill="1" applyBorder="1" applyAlignment="1">
      <alignment vertical="center"/>
    </xf>
    <xf numFmtId="0" fontId="16" fillId="14" borderId="15" xfId="0" applyFont="1" applyFill="1" applyBorder="1" applyAlignment="1">
      <alignment vertical="center"/>
    </xf>
    <xf numFmtId="0" fontId="8" fillId="0" borderId="1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3" fillId="15" borderId="20" xfId="1" applyFont="1" applyFill="1" applyBorder="1" applyAlignment="1">
      <alignment horizontal="center" vertical="center"/>
    </xf>
    <xf numFmtId="0" fontId="14" fillId="15" borderId="3" xfId="0" applyFont="1" applyFill="1" applyBorder="1" applyAlignment="1">
      <alignment horizontal="center" vertical="center"/>
    </xf>
    <xf numFmtId="0" fontId="14" fillId="15" borderId="24" xfId="0" applyFont="1" applyFill="1" applyBorder="1" applyAlignment="1">
      <alignment horizontal="center" vertical="center"/>
    </xf>
    <xf numFmtId="0" fontId="15" fillId="15" borderId="25" xfId="1" applyFont="1" applyFill="1" applyBorder="1" applyAlignment="1">
      <alignment horizontal="center" vertical="center"/>
    </xf>
    <xf numFmtId="0" fontId="14" fillId="15" borderId="26" xfId="0" applyFont="1" applyFill="1" applyBorder="1" applyAlignment="1">
      <alignment horizontal="center" vertical="center"/>
    </xf>
    <xf numFmtId="0" fontId="14" fillId="15" borderId="27" xfId="0" applyFont="1" applyFill="1" applyBorder="1" applyAlignment="1">
      <alignment horizontal="center" vertical="center"/>
    </xf>
    <xf numFmtId="0" fontId="13" fillId="5" borderId="20" xfId="1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3" fillId="5" borderId="25" xfId="1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horizontal="center" vertical="center"/>
    </xf>
    <xf numFmtId="0" fontId="13" fillId="16" borderId="20" xfId="1" applyFont="1" applyFill="1" applyBorder="1" applyAlignment="1">
      <alignment horizontal="center" vertical="center"/>
    </xf>
    <xf numFmtId="0" fontId="14" fillId="16" borderId="3" xfId="0" applyFont="1" applyFill="1" applyBorder="1" applyAlignment="1">
      <alignment horizontal="center" vertical="center"/>
    </xf>
    <xf numFmtId="0" fontId="14" fillId="16" borderId="24" xfId="0" applyFont="1" applyFill="1" applyBorder="1" applyAlignment="1">
      <alignment horizontal="center" vertical="center"/>
    </xf>
    <xf numFmtId="0" fontId="15" fillId="16" borderId="25" xfId="1" applyFont="1" applyFill="1" applyBorder="1" applyAlignment="1">
      <alignment horizontal="center" vertical="center"/>
    </xf>
    <xf numFmtId="0" fontId="14" fillId="16" borderId="26" xfId="0" applyFont="1" applyFill="1" applyBorder="1" applyAlignment="1">
      <alignment horizontal="center" vertical="center"/>
    </xf>
    <xf numFmtId="0" fontId="14" fillId="16" borderId="27" xfId="0" applyFont="1" applyFill="1" applyBorder="1" applyAlignment="1">
      <alignment horizontal="center" vertical="center"/>
    </xf>
    <xf numFmtId="0" fontId="8" fillId="12" borderId="9" xfId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11" borderId="9" xfId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</cellXfs>
  <cellStyles count="3">
    <cellStyle name="Normal 2" xfId="2" xr:uid="{5A58A33C-5C5A-45BB-ABE6-D2C1E0627642}"/>
    <cellStyle name="常规" xfId="0" builtinId="0"/>
    <cellStyle name="输入" xfId="1" builtinId="20"/>
  </cellStyles>
  <dxfs count="0"/>
  <tableStyles count="0" defaultTableStyle="TableStyleMedium9" defaultPivotStyle="PivotStyleLight16"/>
  <colors>
    <mruColors>
      <color rgb="FFB70C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80" zoomScaleNormal="80" workbookViewId="0">
      <selection activeCell="C35" sqref="C35"/>
    </sheetView>
  </sheetViews>
  <sheetFormatPr defaultRowHeight="13.5" x14ac:dyDescent="0.15"/>
  <cols>
    <col min="1" max="1" width="14.625" style="30" customWidth="1"/>
    <col min="2" max="2" width="22.625" customWidth="1"/>
  </cols>
  <sheetData>
    <row r="1" spans="1:35" ht="18" x14ac:dyDescent="0.25">
      <c r="A1" s="31" t="s">
        <v>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</row>
    <row r="2" spans="1:35" ht="18" x14ac:dyDescent="0.25">
      <c r="A2" s="31" t="s">
        <v>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</row>
    <row r="3" spans="1:35" ht="18" x14ac:dyDescent="0.25">
      <c r="A3" s="31" t="s">
        <v>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</row>
    <row r="4" spans="1:35" ht="24" customHeight="1" x14ac:dyDescent="0.15">
      <c r="A4" s="33" t="s">
        <v>4</v>
      </c>
      <c r="B4" s="34" t="s">
        <v>5</v>
      </c>
      <c r="C4" s="72" t="s">
        <v>35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4"/>
      <c r="AH4" s="32"/>
      <c r="AI4" s="32"/>
    </row>
    <row r="5" spans="1:35" ht="24" customHeight="1" x14ac:dyDescent="0.15">
      <c r="A5" s="35"/>
      <c r="B5" s="36" t="s">
        <v>6</v>
      </c>
      <c r="C5" s="69" t="s">
        <v>2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1"/>
      <c r="S5" s="75" t="s">
        <v>3</v>
      </c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7"/>
      <c r="AH5" s="32"/>
      <c r="AI5" s="32"/>
    </row>
    <row r="6" spans="1:35" ht="24" customHeight="1" thickBot="1" x14ac:dyDescent="0.2">
      <c r="A6" s="35"/>
      <c r="B6" s="36"/>
      <c r="C6" s="37">
        <v>1500</v>
      </c>
      <c r="D6" s="37">
        <v>1400</v>
      </c>
      <c r="E6" s="37">
        <v>1300</v>
      </c>
      <c r="F6" s="37">
        <v>1200</v>
      </c>
      <c r="G6" s="37">
        <v>1100</v>
      </c>
      <c r="H6" s="37">
        <v>1000</v>
      </c>
      <c r="I6" s="37">
        <v>900</v>
      </c>
      <c r="J6" s="37">
        <v>800</v>
      </c>
      <c r="K6" s="37">
        <v>700</v>
      </c>
      <c r="L6" s="37">
        <v>600</v>
      </c>
      <c r="M6" s="37">
        <v>500</v>
      </c>
      <c r="N6" s="37">
        <v>400</v>
      </c>
      <c r="O6" s="37">
        <v>300</v>
      </c>
      <c r="P6" s="37">
        <v>200</v>
      </c>
      <c r="Q6" s="37">
        <v>100</v>
      </c>
      <c r="R6" s="37">
        <v>0</v>
      </c>
      <c r="S6" s="38">
        <v>100</v>
      </c>
      <c r="T6" s="38">
        <v>200</v>
      </c>
      <c r="U6" s="38">
        <v>300</v>
      </c>
      <c r="V6" s="38">
        <v>400</v>
      </c>
      <c r="W6" s="38">
        <v>500</v>
      </c>
      <c r="X6" s="38">
        <v>600</v>
      </c>
      <c r="Y6" s="38">
        <v>700</v>
      </c>
      <c r="Z6" s="38">
        <v>800</v>
      </c>
      <c r="AA6" s="38">
        <v>900</v>
      </c>
      <c r="AB6" s="38">
        <v>1000</v>
      </c>
      <c r="AC6" s="38">
        <v>1100</v>
      </c>
      <c r="AD6" s="38">
        <v>1200</v>
      </c>
      <c r="AE6" s="38">
        <v>1300</v>
      </c>
      <c r="AF6" s="38">
        <v>1400</v>
      </c>
      <c r="AG6" s="39">
        <v>1500</v>
      </c>
      <c r="AH6" s="40"/>
      <c r="AI6" s="32"/>
    </row>
    <row r="7" spans="1:35" ht="24" customHeight="1" x14ac:dyDescent="0.15">
      <c r="A7" s="66" t="s">
        <v>34</v>
      </c>
      <c r="B7" s="83" t="s">
        <v>36</v>
      </c>
      <c r="C7" s="41">
        <v>70</v>
      </c>
      <c r="D7" s="41">
        <v>69</v>
      </c>
      <c r="E7" s="41">
        <v>79</v>
      </c>
      <c r="F7" s="41">
        <v>78</v>
      </c>
      <c r="G7" s="41">
        <v>84</v>
      </c>
      <c r="H7" s="41">
        <v>88</v>
      </c>
      <c r="I7" s="41">
        <v>82</v>
      </c>
      <c r="J7" s="41">
        <v>94</v>
      </c>
      <c r="K7" s="41">
        <v>81</v>
      </c>
      <c r="L7" s="41">
        <v>91</v>
      </c>
      <c r="M7" s="41">
        <v>83</v>
      </c>
      <c r="N7" s="41">
        <v>92</v>
      </c>
      <c r="O7" s="41">
        <v>89</v>
      </c>
      <c r="P7" s="41">
        <v>67</v>
      </c>
      <c r="Q7" s="41">
        <v>47</v>
      </c>
      <c r="R7" s="41">
        <v>0</v>
      </c>
      <c r="S7" s="41">
        <v>59</v>
      </c>
      <c r="T7" s="41">
        <v>75</v>
      </c>
      <c r="U7" s="41">
        <v>79</v>
      </c>
      <c r="V7" s="41">
        <v>79</v>
      </c>
      <c r="W7" s="41">
        <v>78</v>
      </c>
      <c r="X7" s="41">
        <v>83</v>
      </c>
      <c r="Y7" s="41">
        <v>82</v>
      </c>
      <c r="Z7" s="41">
        <v>77</v>
      </c>
      <c r="AA7" s="41">
        <v>75</v>
      </c>
      <c r="AB7" s="41">
        <v>73</v>
      </c>
      <c r="AC7" s="41">
        <v>71</v>
      </c>
      <c r="AD7" s="41">
        <v>71</v>
      </c>
      <c r="AE7" s="41">
        <v>69</v>
      </c>
      <c r="AF7" s="41">
        <v>65</v>
      </c>
      <c r="AG7" s="42">
        <v>67</v>
      </c>
      <c r="AH7" s="40"/>
      <c r="AI7" s="32"/>
    </row>
    <row r="8" spans="1:35" ht="24" customHeight="1" x14ac:dyDescent="0.15">
      <c r="A8" s="67"/>
      <c r="B8" s="84"/>
      <c r="C8" s="43">
        <v>73</v>
      </c>
      <c r="D8" s="43">
        <v>74</v>
      </c>
      <c r="E8" s="43">
        <v>82</v>
      </c>
      <c r="F8" s="43">
        <v>88</v>
      </c>
      <c r="G8" s="43">
        <v>85</v>
      </c>
      <c r="H8" s="43">
        <v>93</v>
      </c>
      <c r="I8" s="43">
        <v>93</v>
      </c>
      <c r="J8" s="43">
        <v>87</v>
      </c>
      <c r="K8" s="43">
        <v>89</v>
      </c>
      <c r="L8" s="43">
        <v>87</v>
      </c>
      <c r="M8" s="43">
        <v>88</v>
      </c>
      <c r="N8" s="43">
        <v>92</v>
      </c>
      <c r="O8" s="43">
        <v>91</v>
      </c>
      <c r="P8" s="43">
        <v>69</v>
      </c>
      <c r="Q8" s="43">
        <v>46</v>
      </c>
      <c r="R8" s="43">
        <v>0</v>
      </c>
      <c r="S8" s="43">
        <v>52</v>
      </c>
      <c r="T8" s="43">
        <v>68</v>
      </c>
      <c r="U8" s="43">
        <v>79</v>
      </c>
      <c r="V8" s="43">
        <v>75</v>
      </c>
      <c r="W8" s="43">
        <v>73</v>
      </c>
      <c r="X8" s="43">
        <v>77</v>
      </c>
      <c r="Y8" s="43">
        <v>74</v>
      </c>
      <c r="Z8" s="43">
        <v>79</v>
      </c>
      <c r="AA8" s="43">
        <v>77</v>
      </c>
      <c r="AB8" s="43">
        <v>78</v>
      </c>
      <c r="AC8" s="43">
        <v>75</v>
      </c>
      <c r="AD8" s="43">
        <v>67</v>
      </c>
      <c r="AE8" s="43">
        <v>66</v>
      </c>
      <c r="AF8" s="43">
        <v>65</v>
      </c>
      <c r="AG8" s="44">
        <v>54</v>
      </c>
      <c r="AH8" s="40"/>
      <c r="AI8" s="32"/>
    </row>
    <row r="9" spans="1:35" ht="24" customHeight="1" x14ac:dyDescent="0.15">
      <c r="A9" s="67"/>
      <c r="B9" s="84"/>
      <c r="C9" s="43">
        <v>76</v>
      </c>
      <c r="D9" s="43">
        <v>68</v>
      </c>
      <c r="E9" s="43">
        <v>75</v>
      </c>
      <c r="F9" s="43">
        <v>81</v>
      </c>
      <c r="G9" s="43">
        <v>85</v>
      </c>
      <c r="H9" s="43">
        <v>81</v>
      </c>
      <c r="I9" s="43">
        <v>83</v>
      </c>
      <c r="J9" s="43">
        <v>86</v>
      </c>
      <c r="K9" s="43">
        <v>84</v>
      </c>
      <c r="L9" s="43">
        <v>85</v>
      </c>
      <c r="M9" s="43">
        <v>82</v>
      </c>
      <c r="N9" s="43">
        <v>81</v>
      </c>
      <c r="O9" s="43">
        <v>78</v>
      </c>
      <c r="P9" s="43">
        <v>74</v>
      </c>
      <c r="Q9" s="43">
        <v>43</v>
      </c>
      <c r="R9" s="43">
        <v>0</v>
      </c>
      <c r="S9" s="43">
        <v>53</v>
      </c>
      <c r="T9" s="43">
        <v>71</v>
      </c>
      <c r="U9" s="43">
        <v>74</v>
      </c>
      <c r="V9" s="43">
        <v>76</v>
      </c>
      <c r="W9" s="43">
        <v>78</v>
      </c>
      <c r="X9" s="43">
        <v>78</v>
      </c>
      <c r="Y9" s="43">
        <v>75</v>
      </c>
      <c r="Z9" s="43">
        <v>73</v>
      </c>
      <c r="AA9" s="43">
        <v>72</v>
      </c>
      <c r="AB9" s="43">
        <v>75</v>
      </c>
      <c r="AC9" s="43">
        <v>64</v>
      </c>
      <c r="AD9" s="43">
        <v>66</v>
      </c>
      <c r="AE9" s="43">
        <v>64</v>
      </c>
      <c r="AF9" s="43">
        <v>58</v>
      </c>
      <c r="AG9" s="44">
        <v>49</v>
      </c>
      <c r="AH9" s="40"/>
      <c r="AI9" s="32"/>
    </row>
    <row r="10" spans="1:35" ht="24" customHeight="1" x14ac:dyDescent="0.15">
      <c r="A10" s="67"/>
      <c r="B10" s="84"/>
      <c r="C10" s="43">
        <v>84</v>
      </c>
      <c r="D10" s="43">
        <v>82</v>
      </c>
      <c r="E10" s="43">
        <v>79</v>
      </c>
      <c r="F10" s="43">
        <v>76</v>
      </c>
      <c r="G10" s="43">
        <v>81</v>
      </c>
      <c r="H10" s="43">
        <v>76</v>
      </c>
      <c r="I10" s="43">
        <v>79</v>
      </c>
      <c r="J10" s="43">
        <v>80</v>
      </c>
      <c r="K10" s="43">
        <v>85</v>
      </c>
      <c r="L10" s="43">
        <v>85</v>
      </c>
      <c r="M10" s="43">
        <v>83</v>
      </c>
      <c r="N10" s="43">
        <v>82</v>
      </c>
      <c r="O10" s="43">
        <v>82</v>
      </c>
      <c r="P10" s="43">
        <v>78</v>
      </c>
      <c r="Q10" s="43">
        <v>43</v>
      </c>
      <c r="R10" s="43">
        <v>0</v>
      </c>
      <c r="S10" s="43">
        <v>53</v>
      </c>
      <c r="T10" s="43">
        <v>69</v>
      </c>
      <c r="U10" s="43">
        <v>73</v>
      </c>
      <c r="V10" s="43">
        <v>78</v>
      </c>
      <c r="W10" s="43">
        <v>77</v>
      </c>
      <c r="X10" s="43">
        <v>73</v>
      </c>
      <c r="Y10" s="43">
        <v>76</v>
      </c>
      <c r="Z10" s="43">
        <v>80</v>
      </c>
      <c r="AA10" s="43">
        <v>72</v>
      </c>
      <c r="AB10" s="43">
        <v>75</v>
      </c>
      <c r="AC10" s="43">
        <v>69</v>
      </c>
      <c r="AD10" s="43">
        <v>65</v>
      </c>
      <c r="AE10" s="43">
        <v>67</v>
      </c>
      <c r="AF10" s="43">
        <v>65</v>
      </c>
      <c r="AG10" s="44">
        <v>68</v>
      </c>
      <c r="AH10" s="40"/>
      <c r="AI10" s="32"/>
    </row>
    <row r="11" spans="1:35" ht="24" customHeight="1" x14ac:dyDescent="0.15">
      <c r="A11" s="67"/>
      <c r="B11" s="84"/>
      <c r="C11" s="43">
        <v>61</v>
      </c>
      <c r="D11" s="43">
        <v>63</v>
      </c>
      <c r="E11" s="43">
        <v>70</v>
      </c>
      <c r="F11" s="43">
        <v>70</v>
      </c>
      <c r="G11" s="43">
        <v>72</v>
      </c>
      <c r="H11" s="43">
        <v>77</v>
      </c>
      <c r="I11" s="43">
        <v>77</v>
      </c>
      <c r="J11" s="43">
        <v>77</v>
      </c>
      <c r="K11" s="43">
        <v>79</v>
      </c>
      <c r="L11" s="43">
        <v>78</v>
      </c>
      <c r="M11" s="43">
        <v>82</v>
      </c>
      <c r="N11" s="43">
        <v>79</v>
      </c>
      <c r="O11" s="43">
        <v>79</v>
      </c>
      <c r="P11" s="43">
        <v>70</v>
      </c>
      <c r="Q11" s="43">
        <v>43</v>
      </c>
      <c r="R11" s="43">
        <v>0</v>
      </c>
      <c r="S11" s="43">
        <v>48</v>
      </c>
      <c r="T11" s="43">
        <v>72</v>
      </c>
      <c r="U11" s="43">
        <v>85</v>
      </c>
      <c r="V11" s="43">
        <v>78</v>
      </c>
      <c r="W11" s="43">
        <v>83</v>
      </c>
      <c r="X11" s="43">
        <v>82</v>
      </c>
      <c r="Y11" s="43">
        <v>80</v>
      </c>
      <c r="Z11" s="43">
        <v>80</v>
      </c>
      <c r="AA11" s="43">
        <v>75</v>
      </c>
      <c r="AB11" s="43">
        <v>72</v>
      </c>
      <c r="AC11" s="43">
        <v>78</v>
      </c>
      <c r="AD11" s="43">
        <v>75</v>
      </c>
      <c r="AE11" s="43">
        <v>67</v>
      </c>
      <c r="AF11" s="43">
        <v>74</v>
      </c>
      <c r="AG11" s="44">
        <v>73</v>
      </c>
      <c r="AH11" s="40"/>
      <c r="AI11" s="32"/>
    </row>
    <row r="12" spans="1:35" ht="24" customHeight="1" x14ac:dyDescent="0.15">
      <c r="A12" s="67"/>
      <c r="B12" s="85"/>
      <c r="C12" s="43">
        <v>61</v>
      </c>
      <c r="D12" s="43">
        <v>63</v>
      </c>
      <c r="E12" s="43">
        <v>71</v>
      </c>
      <c r="F12" s="43">
        <v>74</v>
      </c>
      <c r="G12" s="43">
        <v>75</v>
      </c>
      <c r="H12" s="43">
        <v>74</v>
      </c>
      <c r="I12" s="43">
        <v>75</v>
      </c>
      <c r="J12" s="43">
        <v>73</v>
      </c>
      <c r="K12" s="43">
        <v>78</v>
      </c>
      <c r="L12" s="43">
        <v>80</v>
      </c>
      <c r="M12" s="43">
        <v>80</v>
      </c>
      <c r="N12" s="43">
        <v>88</v>
      </c>
      <c r="O12" s="43">
        <v>79</v>
      </c>
      <c r="P12" s="43">
        <v>75</v>
      </c>
      <c r="Q12" s="43">
        <v>51</v>
      </c>
      <c r="R12" s="43">
        <v>0</v>
      </c>
      <c r="S12" s="43">
        <v>53</v>
      </c>
      <c r="T12" s="43">
        <v>71</v>
      </c>
      <c r="U12" s="43">
        <v>89</v>
      </c>
      <c r="V12" s="43">
        <v>74</v>
      </c>
      <c r="W12" s="43">
        <v>79</v>
      </c>
      <c r="X12" s="43">
        <v>83</v>
      </c>
      <c r="Y12" s="43">
        <v>81</v>
      </c>
      <c r="Z12" s="43">
        <v>81</v>
      </c>
      <c r="AA12" s="43">
        <v>78</v>
      </c>
      <c r="AB12" s="43">
        <v>75</v>
      </c>
      <c r="AC12" s="43">
        <v>76</v>
      </c>
      <c r="AD12" s="43">
        <v>73</v>
      </c>
      <c r="AE12" s="43">
        <v>66</v>
      </c>
      <c r="AF12" s="43">
        <v>72</v>
      </c>
      <c r="AG12" s="44">
        <v>75</v>
      </c>
      <c r="AH12" s="40"/>
      <c r="AI12" s="32"/>
    </row>
    <row r="13" spans="1:35" ht="24" customHeight="1" x14ac:dyDescent="0.15">
      <c r="A13" s="67"/>
      <c r="B13" s="45" t="s">
        <v>0</v>
      </c>
      <c r="C13" s="46">
        <f t="shared" ref="C13:Q13" si="0">AVERAGE(C7:C12)</f>
        <v>70.833333333333329</v>
      </c>
      <c r="D13" s="46">
        <f t="shared" si="0"/>
        <v>69.833333333333329</v>
      </c>
      <c r="E13" s="46">
        <f t="shared" si="0"/>
        <v>76</v>
      </c>
      <c r="F13" s="46">
        <f t="shared" si="0"/>
        <v>77.833333333333329</v>
      </c>
      <c r="G13" s="46">
        <f t="shared" si="0"/>
        <v>80.333333333333329</v>
      </c>
      <c r="H13" s="46">
        <f t="shared" si="0"/>
        <v>81.5</v>
      </c>
      <c r="I13" s="46">
        <f t="shared" si="0"/>
        <v>81.5</v>
      </c>
      <c r="J13" s="46">
        <f t="shared" si="0"/>
        <v>82.833333333333329</v>
      </c>
      <c r="K13" s="46">
        <f t="shared" si="0"/>
        <v>82.666666666666671</v>
      </c>
      <c r="L13" s="46">
        <f t="shared" si="0"/>
        <v>84.333333333333329</v>
      </c>
      <c r="M13" s="46">
        <f t="shared" si="0"/>
        <v>83</v>
      </c>
      <c r="N13" s="46">
        <f t="shared" si="0"/>
        <v>85.666666666666671</v>
      </c>
      <c r="O13" s="46">
        <f t="shared" si="0"/>
        <v>83</v>
      </c>
      <c r="P13" s="46">
        <f t="shared" si="0"/>
        <v>72.166666666666671</v>
      </c>
      <c r="Q13" s="46">
        <f t="shared" si="0"/>
        <v>45.5</v>
      </c>
      <c r="R13" s="46">
        <v>0</v>
      </c>
      <c r="S13" s="46">
        <f t="shared" ref="S13:AG13" si="1">AVERAGE(S7:S12)</f>
        <v>53</v>
      </c>
      <c r="T13" s="46">
        <f t="shared" si="1"/>
        <v>71</v>
      </c>
      <c r="U13" s="46">
        <f t="shared" si="1"/>
        <v>79.833333333333329</v>
      </c>
      <c r="V13" s="46">
        <f t="shared" si="1"/>
        <v>76.666666666666671</v>
      </c>
      <c r="W13" s="46">
        <f t="shared" si="1"/>
        <v>78</v>
      </c>
      <c r="X13" s="46">
        <f t="shared" si="1"/>
        <v>79.333333333333329</v>
      </c>
      <c r="Y13" s="46">
        <f t="shared" si="1"/>
        <v>78</v>
      </c>
      <c r="Z13" s="46">
        <f t="shared" si="1"/>
        <v>78.333333333333329</v>
      </c>
      <c r="AA13" s="46">
        <f t="shared" si="1"/>
        <v>74.833333333333329</v>
      </c>
      <c r="AB13" s="46">
        <f t="shared" si="1"/>
        <v>74.666666666666671</v>
      </c>
      <c r="AC13" s="46">
        <f t="shared" si="1"/>
        <v>72.166666666666671</v>
      </c>
      <c r="AD13" s="46">
        <f t="shared" si="1"/>
        <v>69.5</v>
      </c>
      <c r="AE13" s="46">
        <f t="shared" si="1"/>
        <v>66.5</v>
      </c>
      <c r="AF13" s="46">
        <f t="shared" si="1"/>
        <v>66.5</v>
      </c>
      <c r="AG13" s="47">
        <f t="shared" si="1"/>
        <v>64.333333333333329</v>
      </c>
      <c r="AH13" s="40"/>
      <c r="AI13" s="32"/>
    </row>
    <row r="14" spans="1:35" ht="24" customHeight="1" thickBot="1" x14ac:dyDescent="0.2">
      <c r="A14" s="68"/>
      <c r="B14" s="48" t="s">
        <v>1</v>
      </c>
      <c r="C14" s="49">
        <f t="shared" ref="C14:Q14" si="2">STDEV(C7:C12)</f>
        <v>8.9312186551817447</v>
      </c>
      <c r="D14" s="49">
        <f t="shared" si="2"/>
        <v>7.25028735062733</v>
      </c>
      <c r="E14" s="49">
        <f t="shared" si="2"/>
        <v>4.8166378315169185</v>
      </c>
      <c r="F14" s="49">
        <f t="shared" si="2"/>
        <v>6.2102066524928681</v>
      </c>
      <c r="G14" s="49">
        <f t="shared" si="2"/>
        <v>5.5737479909542618</v>
      </c>
      <c r="H14" s="49">
        <f t="shared" si="2"/>
        <v>7.5033325929216277</v>
      </c>
      <c r="I14" s="49">
        <f t="shared" si="2"/>
        <v>6.3796551630946325</v>
      </c>
      <c r="J14" s="49">
        <f t="shared" si="2"/>
        <v>7.626707459098367</v>
      </c>
      <c r="K14" s="49">
        <f t="shared" si="2"/>
        <v>4.1311822359545776</v>
      </c>
      <c r="L14" s="49">
        <f t="shared" si="2"/>
        <v>4.7187568984497039</v>
      </c>
      <c r="M14" s="49">
        <f t="shared" si="2"/>
        <v>2.6832815729997477</v>
      </c>
      <c r="N14" s="49">
        <f t="shared" si="2"/>
        <v>5.7503623074260872</v>
      </c>
      <c r="O14" s="49">
        <f t="shared" si="2"/>
        <v>5.6213877290220786</v>
      </c>
      <c r="P14" s="49">
        <f t="shared" si="2"/>
        <v>4.1673332800085321</v>
      </c>
      <c r="Q14" s="49">
        <f t="shared" si="2"/>
        <v>3.2093613071762426</v>
      </c>
      <c r="R14" s="49">
        <v>0</v>
      </c>
      <c r="S14" s="49">
        <f t="shared" ref="S14:AG14" si="3">STDEV(S7:S12)</f>
        <v>3.5213633723318019</v>
      </c>
      <c r="T14" s="49">
        <f t="shared" si="3"/>
        <v>2.4494897427831779</v>
      </c>
      <c r="U14" s="49">
        <f t="shared" si="3"/>
        <v>6.2102066524928672</v>
      </c>
      <c r="V14" s="49">
        <f t="shared" si="3"/>
        <v>1.96638416050035</v>
      </c>
      <c r="W14" s="49">
        <f t="shared" si="3"/>
        <v>3.2249030993194201</v>
      </c>
      <c r="X14" s="49">
        <f t="shared" si="3"/>
        <v>4.0331955899344463</v>
      </c>
      <c r="Y14" s="49">
        <f t="shared" si="3"/>
        <v>3.40587727318528</v>
      </c>
      <c r="Z14" s="49">
        <f t="shared" si="3"/>
        <v>2.9439202887759488</v>
      </c>
      <c r="AA14" s="49">
        <f t="shared" si="3"/>
        <v>2.4832774042918899</v>
      </c>
      <c r="AB14" s="49">
        <f t="shared" si="3"/>
        <v>2.0655911179772888</v>
      </c>
      <c r="AC14" s="49">
        <f t="shared" si="3"/>
        <v>5.1929439306299718</v>
      </c>
      <c r="AD14" s="49">
        <f t="shared" si="3"/>
        <v>4.0865633483405102</v>
      </c>
      <c r="AE14" s="49">
        <f t="shared" si="3"/>
        <v>1.6431676725154984</v>
      </c>
      <c r="AF14" s="49">
        <f t="shared" si="3"/>
        <v>5.7532599454570104</v>
      </c>
      <c r="AG14" s="50">
        <f t="shared" si="3"/>
        <v>10.500793620801545</v>
      </c>
      <c r="AH14" s="40"/>
      <c r="AI14" s="32"/>
    </row>
    <row r="15" spans="1:35" ht="24" customHeight="1" x14ac:dyDescent="0.15">
      <c r="A15" s="86" t="s">
        <v>37</v>
      </c>
      <c r="B15" s="80" t="s">
        <v>36</v>
      </c>
      <c r="C15" s="51">
        <v>18</v>
      </c>
      <c r="D15" s="51">
        <v>12</v>
      </c>
      <c r="E15" s="51">
        <v>12</v>
      </c>
      <c r="F15" s="51">
        <v>15</v>
      </c>
      <c r="G15" s="51">
        <v>16</v>
      </c>
      <c r="H15" s="51">
        <v>14</v>
      </c>
      <c r="I15" s="51">
        <v>14</v>
      </c>
      <c r="J15" s="51">
        <v>17</v>
      </c>
      <c r="K15" s="51">
        <v>23</v>
      </c>
      <c r="L15" s="51">
        <v>18</v>
      </c>
      <c r="M15" s="51">
        <v>18</v>
      </c>
      <c r="N15" s="51">
        <v>16</v>
      </c>
      <c r="O15" s="51">
        <v>16</v>
      </c>
      <c r="P15" s="51">
        <v>15</v>
      </c>
      <c r="Q15" s="51">
        <v>10</v>
      </c>
      <c r="R15" s="51">
        <v>0</v>
      </c>
      <c r="S15" s="51">
        <v>10</v>
      </c>
      <c r="T15" s="51">
        <v>12</v>
      </c>
      <c r="U15" s="51">
        <v>17</v>
      </c>
      <c r="V15" s="51">
        <v>18</v>
      </c>
      <c r="W15" s="51">
        <v>18</v>
      </c>
      <c r="X15" s="51">
        <v>15</v>
      </c>
      <c r="Y15" s="51">
        <v>15</v>
      </c>
      <c r="Z15" s="51">
        <v>17</v>
      </c>
      <c r="AA15" s="51">
        <v>12</v>
      </c>
      <c r="AB15" s="51">
        <v>15</v>
      </c>
      <c r="AC15" s="51">
        <v>13</v>
      </c>
      <c r="AD15" s="51">
        <v>14</v>
      </c>
      <c r="AE15" s="51">
        <v>19</v>
      </c>
      <c r="AF15" s="51">
        <v>11</v>
      </c>
      <c r="AG15" s="52">
        <v>14</v>
      </c>
      <c r="AH15" s="40"/>
      <c r="AI15" s="32"/>
    </row>
    <row r="16" spans="1:35" ht="24" customHeight="1" x14ac:dyDescent="0.15">
      <c r="A16" s="87"/>
      <c r="B16" s="81"/>
      <c r="C16" s="53">
        <v>23</v>
      </c>
      <c r="D16" s="53">
        <v>12</v>
      </c>
      <c r="E16" s="53">
        <v>15</v>
      </c>
      <c r="F16" s="53">
        <v>17</v>
      </c>
      <c r="G16" s="53">
        <v>18</v>
      </c>
      <c r="H16" s="53">
        <v>15</v>
      </c>
      <c r="I16" s="53">
        <v>16</v>
      </c>
      <c r="J16" s="53">
        <v>17</v>
      </c>
      <c r="K16" s="53">
        <v>15</v>
      </c>
      <c r="L16" s="53">
        <v>21</v>
      </c>
      <c r="M16" s="53">
        <v>18</v>
      </c>
      <c r="N16" s="53">
        <v>18</v>
      </c>
      <c r="O16" s="53">
        <v>17</v>
      </c>
      <c r="P16" s="53">
        <v>14</v>
      </c>
      <c r="Q16" s="53">
        <v>8</v>
      </c>
      <c r="R16" s="53">
        <v>0</v>
      </c>
      <c r="S16" s="53">
        <v>11</v>
      </c>
      <c r="T16" s="53">
        <v>13</v>
      </c>
      <c r="U16" s="53">
        <v>20</v>
      </c>
      <c r="V16" s="53">
        <v>20</v>
      </c>
      <c r="W16" s="53">
        <v>19</v>
      </c>
      <c r="X16" s="53">
        <v>18</v>
      </c>
      <c r="Y16" s="53">
        <v>13</v>
      </c>
      <c r="Z16" s="53">
        <v>15</v>
      </c>
      <c r="AA16" s="53">
        <v>12</v>
      </c>
      <c r="AB16" s="53">
        <v>13</v>
      </c>
      <c r="AC16" s="53">
        <v>13</v>
      </c>
      <c r="AD16" s="53">
        <v>17</v>
      </c>
      <c r="AE16" s="53">
        <v>14</v>
      </c>
      <c r="AF16" s="53">
        <v>15</v>
      </c>
      <c r="AG16" s="54">
        <v>19</v>
      </c>
      <c r="AH16" s="40"/>
      <c r="AI16" s="32"/>
    </row>
    <row r="17" spans="1:35" ht="24" customHeight="1" x14ac:dyDescent="0.15">
      <c r="A17" s="87"/>
      <c r="B17" s="81"/>
      <c r="C17" s="53">
        <v>26</v>
      </c>
      <c r="D17" s="53">
        <v>15</v>
      </c>
      <c r="E17" s="53">
        <v>18</v>
      </c>
      <c r="F17" s="53">
        <v>17</v>
      </c>
      <c r="G17" s="53">
        <v>19</v>
      </c>
      <c r="H17" s="53">
        <v>14</v>
      </c>
      <c r="I17" s="53">
        <v>18</v>
      </c>
      <c r="J17" s="53">
        <v>15</v>
      </c>
      <c r="K17" s="53">
        <v>19</v>
      </c>
      <c r="L17" s="53">
        <v>17</v>
      </c>
      <c r="M17" s="53">
        <v>14</v>
      </c>
      <c r="N17" s="53">
        <v>17</v>
      </c>
      <c r="O17" s="53">
        <v>17</v>
      </c>
      <c r="P17" s="53">
        <v>16</v>
      </c>
      <c r="Q17" s="53">
        <v>12</v>
      </c>
      <c r="R17" s="53">
        <v>0</v>
      </c>
      <c r="S17" s="53">
        <v>11</v>
      </c>
      <c r="T17" s="53">
        <v>16</v>
      </c>
      <c r="U17" s="53">
        <v>19</v>
      </c>
      <c r="V17" s="53">
        <v>19</v>
      </c>
      <c r="W17" s="53">
        <v>17</v>
      </c>
      <c r="X17" s="53">
        <v>18</v>
      </c>
      <c r="Y17" s="53">
        <v>12</v>
      </c>
      <c r="Z17" s="53">
        <v>11</v>
      </c>
      <c r="AA17" s="53">
        <v>14</v>
      </c>
      <c r="AB17" s="53">
        <v>16</v>
      </c>
      <c r="AC17" s="53">
        <v>13</v>
      </c>
      <c r="AD17" s="53">
        <v>18</v>
      </c>
      <c r="AE17" s="53">
        <v>14</v>
      </c>
      <c r="AF17" s="53">
        <v>16</v>
      </c>
      <c r="AG17" s="54">
        <v>18</v>
      </c>
      <c r="AH17" s="40"/>
      <c r="AI17" s="32"/>
    </row>
    <row r="18" spans="1:35" ht="24" customHeight="1" x14ac:dyDescent="0.15">
      <c r="A18" s="87"/>
      <c r="B18" s="81"/>
      <c r="C18" s="53">
        <v>24</v>
      </c>
      <c r="D18" s="53">
        <v>23</v>
      </c>
      <c r="E18" s="53">
        <v>16</v>
      </c>
      <c r="F18" s="53">
        <v>14</v>
      </c>
      <c r="G18" s="53">
        <v>17</v>
      </c>
      <c r="H18" s="53">
        <v>18</v>
      </c>
      <c r="I18" s="53">
        <v>16</v>
      </c>
      <c r="J18" s="53">
        <v>16</v>
      </c>
      <c r="K18" s="53">
        <v>23</v>
      </c>
      <c r="L18" s="53">
        <v>21</v>
      </c>
      <c r="M18" s="53">
        <v>17</v>
      </c>
      <c r="N18" s="53">
        <v>18</v>
      </c>
      <c r="O18" s="53">
        <v>15</v>
      </c>
      <c r="P18" s="53">
        <v>18</v>
      </c>
      <c r="Q18" s="53">
        <v>15</v>
      </c>
      <c r="R18" s="53">
        <v>0</v>
      </c>
      <c r="S18" s="53">
        <v>12</v>
      </c>
      <c r="T18" s="53">
        <v>16</v>
      </c>
      <c r="U18" s="53">
        <v>22</v>
      </c>
      <c r="V18" s="53">
        <v>21</v>
      </c>
      <c r="W18" s="53">
        <v>23</v>
      </c>
      <c r="X18" s="53">
        <v>18</v>
      </c>
      <c r="Y18" s="53">
        <v>19</v>
      </c>
      <c r="Z18" s="53">
        <v>13</v>
      </c>
      <c r="AA18" s="53">
        <v>13</v>
      </c>
      <c r="AB18" s="53">
        <v>12</v>
      </c>
      <c r="AC18" s="53">
        <v>16</v>
      </c>
      <c r="AD18" s="53">
        <v>18</v>
      </c>
      <c r="AE18" s="53">
        <v>12</v>
      </c>
      <c r="AF18" s="53">
        <v>12</v>
      </c>
      <c r="AG18" s="54">
        <v>14</v>
      </c>
      <c r="AH18" s="40"/>
      <c r="AI18" s="32"/>
    </row>
    <row r="19" spans="1:35" ht="24" customHeight="1" x14ac:dyDescent="0.15">
      <c r="A19" s="87"/>
      <c r="B19" s="81"/>
      <c r="C19" s="53">
        <v>22</v>
      </c>
      <c r="D19" s="53">
        <v>19</v>
      </c>
      <c r="E19" s="53">
        <v>13</v>
      </c>
      <c r="F19" s="53">
        <v>16</v>
      </c>
      <c r="G19" s="53">
        <v>17</v>
      </c>
      <c r="H19" s="53">
        <v>15</v>
      </c>
      <c r="I19" s="53">
        <v>19</v>
      </c>
      <c r="J19" s="53">
        <v>18</v>
      </c>
      <c r="K19" s="53">
        <v>18</v>
      </c>
      <c r="L19" s="53">
        <v>19</v>
      </c>
      <c r="M19" s="53">
        <v>22</v>
      </c>
      <c r="N19" s="53">
        <v>19</v>
      </c>
      <c r="O19" s="53">
        <v>19</v>
      </c>
      <c r="P19" s="53">
        <v>15</v>
      </c>
      <c r="Q19" s="53">
        <v>11</v>
      </c>
      <c r="R19" s="53">
        <v>0</v>
      </c>
      <c r="S19" s="53">
        <v>11</v>
      </c>
      <c r="T19" s="53">
        <v>14</v>
      </c>
      <c r="U19" s="53">
        <v>18</v>
      </c>
      <c r="V19" s="53">
        <v>16</v>
      </c>
      <c r="W19" s="53">
        <v>16</v>
      </c>
      <c r="X19" s="53">
        <v>12</v>
      </c>
      <c r="Y19" s="53">
        <v>16</v>
      </c>
      <c r="Z19" s="53">
        <v>13</v>
      </c>
      <c r="AA19" s="53">
        <v>14</v>
      </c>
      <c r="AB19" s="53">
        <v>12</v>
      </c>
      <c r="AC19" s="53">
        <v>11</v>
      </c>
      <c r="AD19" s="53">
        <v>15</v>
      </c>
      <c r="AE19" s="53">
        <v>15</v>
      </c>
      <c r="AF19" s="53">
        <v>10</v>
      </c>
      <c r="AG19" s="54">
        <v>11</v>
      </c>
      <c r="AH19" s="40"/>
      <c r="AI19" s="32"/>
    </row>
    <row r="20" spans="1:35" ht="24" customHeight="1" x14ac:dyDescent="0.15">
      <c r="A20" s="87"/>
      <c r="B20" s="82"/>
      <c r="C20" s="53">
        <v>25</v>
      </c>
      <c r="D20" s="53">
        <v>18</v>
      </c>
      <c r="E20" s="53">
        <v>14</v>
      </c>
      <c r="F20" s="53">
        <v>15</v>
      </c>
      <c r="G20" s="53">
        <v>16</v>
      </c>
      <c r="H20" s="53">
        <v>15</v>
      </c>
      <c r="I20" s="53">
        <v>15</v>
      </c>
      <c r="J20" s="53">
        <v>17</v>
      </c>
      <c r="K20" s="53">
        <v>21</v>
      </c>
      <c r="L20" s="53">
        <v>21</v>
      </c>
      <c r="M20" s="53">
        <v>20</v>
      </c>
      <c r="N20" s="53">
        <v>19</v>
      </c>
      <c r="O20" s="53">
        <v>18</v>
      </c>
      <c r="P20" s="53">
        <v>19</v>
      </c>
      <c r="Q20" s="53">
        <v>11</v>
      </c>
      <c r="R20" s="53">
        <v>0</v>
      </c>
      <c r="S20" s="53">
        <v>11</v>
      </c>
      <c r="T20" s="53">
        <v>14</v>
      </c>
      <c r="U20" s="53">
        <v>16</v>
      </c>
      <c r="V20" s="53">
        <v>19</v>
      </c>
      <c r="W20" s="53">
        <v>18</v>
      </c>
      <c r="X20" s="53">
        <v>15</v>
      </c>
      <c r="Y20" s="53">
        <v>17</v>
      </c>
      <c r="Z20" s="53">
        <v>16</v>
      </c>
      <c r="AA20" s="53">
        <v>15</v>
      </c>
      <c r="AB20" s="53">
        <v>14</v>
      </c>
      <c r="AC20" s="53">
        <v>13</v>
      </c>
      <c r="AD20" s="53">
        <v>15</v>
      </c>
      <c r="AE20" s="53">
        <v>15</v>
      </c>
      <c r="AF20" s="53">
        <v>11</v>
      </c>
      <c r="AG20" s="54">
        <v>13</v>
      </c>
      <c r="AH20" s="40"/>
      <c r="AI20" s="32"/>
    </row>
    <row r="21" spans="1:35" ht="24" customHeight="1" x14ac:dyDescent="0.15">
      <c r="A21" s="87"/>
      <c r="B21" s="55" t="s">
        <v>0</v>
      </c>
      <c r="C21" s="56">
        <f t="shared" ref="C21:Q21" si="4">AVERAGE(C15:C20)</f>
        <v>23</v>
      </c>
      <c r="D21" s="56">
        <f t="shared" si="4"/>
        <v>16.5</v>
      </c>
      <c r="E21" s="56">
        <f t="shared" si="4"/>
        <v>14.666666666666666</v>
      </c>
      <c r="F21" s="56">
        <f t="shared" si="4"/>
        <v>15.666666666666666</v>
      </c>
      <c r="G21" s="56">
        <f t="shared" si="4"/>
        <v>17.166666666666668</v>
      </c>
      <c r="H21" s="56">
        <f t="shared" si="4"/>
        <v>15.166666666666666</v>
      </c>
      <c r="I21" s="56">
        <f t="shared" si="4"/>
        <v>16.333333333333332</v>
      </c>
      <c r="J21" s="56">
        <f t="shared" si="4"/>
        <v>16.666666666666668</v>
      </c>
      <c r="K21" s="56">
        <f t="shared" si="4"/>
        <v>19.833333333333332</v>
      </c>
      <c r="L21" s="56">
        <f t="shared" si="4"/>
        <v>19.5</v>
      </c>
      <c r="M21" s="56">
        <f t="shared" si="4"/>
        <v>18.166666666666668</v>
      </c>
      <c r="N21" s="56">
        <f t="shared" si="4"/>
        <v>17.833333333333332</v>
      </c>
      <c r="O21" s="56">
        <f t="shared" si="4"/>
        <v>17</v>
      </c>
      <c r="P21" s="56">
        <f t="shared" si="4"/>
        <v>16.166666666666668</v>
      </c>
      <c r="Q21" s="56">
        <f t="shared" si="4"/>
        <v>11.166666666666666</v>
      </c>
      <c r="R21" s="56">
        <v>0</v>
      </c>
      <c r="S21" s="56">
        <f t="shared" ref="S21:AG21" si="5">AVERAGE(S15:S20)</f>
        <v>11</v>
      </c>
      <c r="T21" s="56">
        <f t="shared" si="5"/>
        <v>14.166666666666666</v>
      </c>
      <c r="U21" s="56">
        <f t="shared" si="5"/>
        <v>18.666666666666668</v>
      </c>
      <c r="V21" s="56">
        <f t="shared" si="5"/>
        <v>18.833333333333332</v>
      </c>
      <c r="W21" s="56">
        <f t="shared" si="5"/>
        <v>18.5</v>
      </c>
      <c r="X21" s="56">
        <f t="shared" si="5"/>
        <v>16</v>
      </c>
      <c r="Y21" s="56">
        <f t="shared" si="5"/>
        <v>15.333333333333334</v>
      </c>
      <c r="Z21" s="56">
        <f t="shared" si="5"/>
        <v>14.166666666666666</v>
      </c>
      <c r="AA21" s="56">
        <f t="shared" si="5"/>
        <v>13.333333333333334</v>
      </c>
      <c r="AB21" s="56">
        <f t="shared" si="5"/>
        <v>13.666666666666666</v>
      </c>
      <c r="AC21" s="56">
        <f t="shared" si="5"/>
        <v>13.166666666666666</v>
      </c>
      <c r="AD21" s="56">
        <f t="shared" si="5"/>
        <v>16.166666666666668</v>
      </c>
      <c r="AE21" s="56">
        <f t="shared" si="5"/>
        <v>14.833333333333334</v>
      </c>
      <c r="AF21" s="56">
        <f t="shared" si="5"/>
        <v>12.5</v>
      </c>
      <c r="AG21" s="57">
        <f t="shared" si="5"/>
        <v>14.833333333333334</v>
      </c>
      <c r="AH21" s="40"/>
      <c r="AI21" s="32"/>
    </row>
    <row r="22" spans="1:35" ht="24" customHeight="1" thickBot="1" x14ac:dyDescent="0.2">
      <c r="A22" s="88"/>
      <c r="B22" s="58" t="s">
        <v>1</v>
      </c>
      <c r="C22" s="59">
        <f t="shared" ref="C22:Q22" si="6">STDEV(C15:C20)</f>
        <v>2.8284271247461903</v>
      </c>
      <c r="D22" s="59">
        <f t="shared" si="6"/>
        <v>4.3243496620879309</v>
      </c>
      <c r="E22" s="59">
        <f t="shared" si="6"/>
        <v>2.1602468994692834</v>
      </c>
      <c r="F22" s="59">
        <f t="shared" si="6"/>
        <v>1.2110601416389968</v>
      </c>
      <c r="G22" s="59">
        <f t="shared" si="6"/>
        <v>1.1690451944500122</v>
      </c>
      <c r="H22" s="59">
        <f t="shared" si="6"/>
        <v>1.4719601443879744</v>
      </c>
      <c r="I22" s="59">
        <f t="shared" si="6"/>
        <v>1.8618986725025215</v>
      </c>
      <c r="J22" s="59">
        <f t="shared" si="6"/>
        <v>1.0327955589886446</v>
      </c>
      <c r="K22" s="59">
        <f t="shared" si="6"/>
        <v>3.1251666622224641</v>
      </c>
      <c r="L22" s="59">
        <f t="shared" si="6"/>
        <v>1.7606816861659009</v>
      </c>
      <c r="M22" s="59">
        <f t="shared" si="6"/>
        <v>2.7141603981096347</v>
      </c>
      <c r="N22" s="59">
        <f t="shared" si="6"/>
        <v>1.1690451944500122</v>
      </c>
      <c r="O22" s="59">
        <f t="shared" si="6"/>
        <v>1.4142135623730951</v>
      </c>
      <c r="P22" s="59">
        <f t="shared" si="6"/>
        <v>1.9407902170679476</v>
      </c>
      <c r="Q22" s="59">
        <f t="shared" si="6"/>
        <v>2.3166067138525421</v>
      </c>
      <c r="R22" s="59">
        <v>0</v>
      </c>
      <c r="S22" s="59">
        <f t="shared" ref="S22:AG22" si="7">STDEV(S15:S20)</f>
        <v>0.63245553203367588</v>
      </c>
      <c r="T22" s="59">
        <f t="shared" si="7"/>
        <v>1.6020819787597174</v>
      </c>
      <c r="U22" s="59">
        <f t="shared" si="7"/>
        <v>2.1602468994692936</v>
      </c>
      <c r="V22" s="59">
        <f t="shared" si="7"/>
        <v>1.7224014243685084</v>
      </c>
      <c r="W22" s="59">
        <f t="shared" si="7"/>
        <v>2.4289915602982237</v>
      </c>
      <c r="X22" s="59">
        <f t="shared" si="7"/>
        <v>2.4494897427831779</v>
      </c>
      <c r="Y22" s="59">
        <f t="shared" si="7"/>
        <v>2.5819888974716085</v>
      </c>
      <c r="Z22" s="59">
        <f t="shared" si="7"/>
        <v>2.2286019533929005</v>
      </c>
      <c r="AA22" s="59">
        <f t="shared" si="7"/>
        <v>1.2110601416389968</v>
      </c>
      <c r="AB22" s="59">
        <f t="shared" si="7"/>
        <v>1.6329931618554474</v>
      </c>
      <c r="AC22" s="59">
        <f t="shared" si="7"/>
        <v>1.6020819787597174</v>
      </c>
      <c r="AD22" s="59">
        <f t="shared" si="7"/>
        <v>1.7224014243685086</v>
      </c>
      <c r="AE22" s="59">
        <f t="shared" si="7"/>
        <v>2.3166067138525372</v>
      </c>
      <c r="AF22" s="59">
        <f t="shared" si="7"/>
        <v>2.4289915602982237</v>
      </c>
      <c r="AG22" s="59">
        <f t="shared" si="7"/>
        <v>3.0605010483034718</v>
      </c>
      <c r="AH22" s="40"/>
      <c r="AI22" s="32"/>
    </row>
    <row r="23" spans="1:35" ht="24" customHeight="1" x14ac:dyDescent="0.15">
      <c r="A23" s="89" t="s">
        <v>38</v>
      </c>
      <c r="B23" s="78" t="s">
        <v>36</v>
      </c>
      <c r="C23" s="60">
        <v>43</v>
      </c>
      <c r="D23" s="60">
        <v>46</v>
      </c>
      <c r="E23" s="60">
        <v>46</v>
      </c>
      <c r="F23" s="60">
        <v>45</v>
      </c>
      <c r="G23" s="60">
        <v>48</v>
      </c>
      <c r="H23" s="60">
        <v>56</v>
      </c>
      <c r="I23" s="60">
        <v>54</v>
      </c>
      <c r="J23" s="60">
        <v>61</v>
      </c>
      <c r="K23" s="60">
        <v>61</v>
      </c>
      <c r="L23" s="60">
        <v>61</v>
      </c>
      <c r="M23" s="60">
        <v>62</v>
      </c>
      <c r="N23" s="60">
        <v>62</v>
      </c>
      <c r="O23" s="60">
        <v>62</v>
      </c>
      <c r="P23" s="60">
        <v>65</v>
      </c>
      <c r="Q23" s="60">
        <v>47</v>
      </c>
      <c r="R23" s="60">
        <v>0</v>
      </c>
      <c r="S23" s="60">
        <v>48</v>
      </c>
      <c r="T23" s="60">
        <v>51</v>
      </c>
      <c r="U23" s="60">
        <v>51</v>
      </c>
      <c r="V23" s="60">
        <v>50</v>
      </c>
      <c r="W23" s="60">
        <v>54</v>
      </c>
      <c r="X23" s="60">
        <v>47</v>
      </c>
      <c r="Y23" s="60">
        <v>46</v>
      </c>
      <c r="Z23" s="60">
        <v>47</v>
      </c>
      <c r="AA23" s="60">
        <v>44</v>
      </c>
      <c r="AB23" s="60">
        <v>38</v>
      </c>
      <c r="AC23" s="60">
        <v>36</v>
      </c>
      <c r="AD23" s="60">
        <v>42</v>
      </c>
      <c r="AE23" s="60">
        <v>38</v>
      </c>
      <c r="AF23" s="60">
        <v>37</v>
      </c>
      <c r="AG23" s="61">
        <v>36</v>
      </c>
      <c r="AH23" s="40"/>
      <c r="AI23" s="32"/>
    </row>
    <row r="24" spans="1:35" ht="24" customHeight="1" x14ac:dyDescent="0.15">
      <c r="A24" s="90"/>
      <c r="B24" s="79"/>
      <c r="C24" s="62">
        <v>45</v>
      </c>
      <c r="D24" s="62">
        <v>46</v>
      </c>
      <c r="E24" s="62">
        <v>48</v>
      </c>
      <c r="F24" s="62">
        <v>48</v>
      </c>
      <c r="G24" s="62">
        <v>51</v>
      </c>
      <c r="H24" s="62">
        <v>51</v>
      </c>
      <c r="I24" s="62">
        <v>53</v>
      </c>
      <c r="J24" s="62">
        <v>56</v>
      </c>
      <c r="K24" s="62">
        <v>52</v>
      </c>
      <c r="L24" s="62">
        <v>61</v>
      </c>
      <c r="M24" s="62">
        <v>60</v>
      </c>
      <c r="N24" s="62">
        <v>63</v>
      </c>
      <c r="O24" s="62">
        <v>69</v>
      </c>
      <c r="P24" s="62">
        <v>65</v>
      </c>
      <c r="Q24" s="62">
        <v>47</v>
      </c>
      <c r="R24" s="62">
        <v>0</v>
      </c>
      <c r="S24" s="62">
        <v>50</v>
      </c>
      <c r="T24" s="62">
        <v>58</v>
      </c>
      <c r="U24" s="62">
        <v>54</v>
      </c>
      <c r="V24" s="62">
        <v>54</v>
      </c>
      <c r="W24" s="62">
        <v>52</v>
      </c>
      <c r="X24" s="62">
        <v>44</v>
      </c>
      <c r="Y24" s="62">
        <v>42</v>
      </c>
      <c r="Z24" s="62">
        <v>43</v>
      </c>
      <c r="AA24" s="62">
        <v>45</v>
      </c>
      <c r="AB24" s="62">
        <v>39</v>
      </c>
      <c r="AC24" s="62">
        <v>37</v>
      </c>
      <c r="AD24" s="62">
        <v>44</v>
      </c>
      <c r="AE24" s="62">
        <v>40</v>
      </c>
      <c r="AF24" s="62">
        <v>33</v>
      </c>
      <c r="AG24" s="63">
        <v>35</v>
      </c>
      <c r="AH24" s="40"/>
      <c r="AI24" s="32"/>
    </row>
    <row r="25" spans="1:35" ht="24" customHeight="1" x14ac:dyDescent="0.15">
      <c r="A25" s="90"/>
      <c r="B25" s="79"/>
      <c r="C25" s="62">
        <v>31</v>
      </c>
      <c r="D25" s="62">
        <v>46</v>
      </c>
      <c r="E25" s="62">
        <v>48</v>
      </c>
      <c r="F25" s="62">
        <v>45</v>
      </c>
      <c r="G25" s="62">
        <v>43</v>
      </c>
      <c r="H25" s="62">
        <v>48</v>
      </c>
      <c r="I25" s="62">
        <v>46</v>
      </c>
      <c r="J25" s="62">
        <v>45</v>
      </c>
      <c r="K25" s="62">
        <v>47</v>
      </c>
      <c r="L25" s="62">
        <v>45</v>
      </c>
      <c r="M25" s="62">
        <v>38</v>
      </c>
      <c r="N25" s="62">
        <v>44</v>
      </c>
      <c r="O25" s="62">
        <v>47</v>
      </c>
      <c r="P25" s="62">
        <v>39</v>
      </c>
      <c r="Q25" s="62">
        <v>32</v>
      </c>
      <c r="R25" s="62">
        <v>0</v>
      </c>
      <c r="S25" s="62">
        <v>39</v>
      </c>
      <c r="T25" s="62">
        <v>45</v>
      </c>
      <c r="U25" s="62">
        <v>43</v>
      </c>
      <c r="V25" s="62">
        <v>51</v>
      </c>
      <c r="W25" s="62">
        <v>46</v>
      </c>
      <c r="X25" s="62">
        <v>47</v>
      </c>
      <c r="Y25" s="62">
        <v>42</v>
      </c>
      <c r="Z25" s="62">
        <v>43</v>
      </c>
      <c r="AA25" s="62">
        <v>39</v>
      </c>
      <c r="AB25" s="62">
        <v>30</v>
      </c>
      <c r="AC25" s="62">
        <v>38</v>
      </c>
      <c r="AD25" s="62">
        <v>40</v>
      </c>
      <c r="AE25" s="62">
        <v>37</v>
      </c>
      <c r="AF25" s="62">
        <v>39</v>
      </c>
      <c r="AG25" s="63">
        <v>43</v>
      </c>
      <c r="AH25" s="40"/>
      <c r="AI25" s="32"/>
    </row>
    <row r="26" spans="1:35" ht="24" customHeight="1" x14ac:dyDescent="0.15">
      <c r="A26" s="90"/>
      <c r="B26" s="79"/>
      <c r="C26" s="62">
        <v>50</v>
      </c>
      <c r="D26" s="62">
        <v>51</v>
      </c>
      <c r="E26" s="62">
        <v>63</v>
      </c>
      <c r="F26" s="62">
        <v>57</v>
      </c>
      <c r="G26" s="62">
        <v>58</v>
      </c>
      <c r="H26" s="62">
        <v>51</v>
      </c>
      <c r="I26" s="62">
        <v>48</v>
      </c>
      <c r="J26" s="62">
        <v>34</v>
      </c>
      <c r="K26" s="62">
        <v>49</v>
      </c>
      <c r="L26" s="62">
        <v>45</v>
      </c>
      <c r="M26" s="62">
        <v>43</v>
      </c>
      <c r="N26" s="62">
        <v>53</v>
      </c>
      <c r="O26" s="62">
        <v>33</v>
      </c>
      <c r="P26" s="62">
        <v>34</v>
      </c>
      <c r="Q26" s="62">
        <v>34</v>
      </c>
      <c r="R26" s="62">
        <v>0</v>
      </c>
      <c r="S26" s="62">
        <v>38</v>
      </c>
      <c r="T26" s="62">
        <v>41</v>
      </c>
      <c r="U26" s="62">
        <v>45</v>
      </c>
      <c r="V26" s="62">
        <v>44</v>
      </c>
      <c r="W26" s="62">
        <v>43</v>
      </c>
      <c r="X26" s="62">
        <v>40</v>
      </c>
      <c r="Y26" s="62">
        <v>44</v>
      </c>
      <c r="Z26" s="62">
        <v>38</v>
      </c>
      <c r="AA26" s="62">
        <v>41</v>
      </c>
      <c r="AB26" s="62">
        <v>48</v>
      </c>
      <c r="AC26" s="62">
        <v>41</v>
      </c>
      <c r="AD26" s="62">
        <v>40</v>
      </c>
      <c r="AE26" s="62">
        <v>40</v>
      </c>
      <c r="AF26" s="62">
        <v>38</v>
      </c>
      <c r="AG26" s="63">
        <v>43</v>
      </c>
      <c r="AH26" s="40"/>
      <c r="AI26" s="32"/>
    </row>
    <row r="27" spans="1:35" ht="24" customHeight="1" x14ac:dyDescent="0.15">
      <c r="A27" s="90"/>
      <c r="B27" s="79"/>
      <c r="C27" s="62">
        <v>45</v>
      </c>
      <c r="D27" s="62">
        <v>46</v>
      </c>
      <c r="E27" s="62">
        <v>44</v>
      </c>
      <c r="F27" s="62">
        <v>47</v>
      </c>
      <c r="G27" s="62">
        <v>50</v>
      </c>
      <c r="H27" s="62">
        <v>59</v>
      </c>
      <c r="I27" s="62">
        <v>55</v>
      </c>
      <c r="J27" s="62">
        <v>57</v>
      </c>
      <c r="K27" s="62">
        <v>60</v>
      </c>
      <c r="L27" s="62">
        <v>59</v>
      </c>
      <c r="M27" s="62">
        <v>61</v>
      </c>
      <c r="N27" s="62">
        <v>62</v>
      </c>
      <c r="O27" s="62">
        <v>61</v>
      </c>
      <c r="P27" s="62">
        <v>60</v>
      </c>
      <c r="Q27" s="62">
        <v>46</v>
      </c>
      <c r="R27" s="62">
        <v>0</v>
      </c>
      <c r="S27" s="62">
        <v>49</v>
      </c>
      <c r="T27" s="62">
        <v>53</v>
      </c>
      <c r="U27" s="62">
        <v>50</v>
      </c>
      <c r="V27" s="62">
        <v>51</v>
      </c>
      <c r="W27" s="62">
        <v>47</v>
      </c>
      <c r="X27" s="62">
        <v>46</v>
      </c>
      <c r="Y27" s="62">
        <v>45</v>
      </c>
      <c r="Z27" s="62">
        <v>47</v>
      </c>
      <c r="AA27" s="62">
        <v>49</v>
      </c>
      <c r="AB27" s="62">
        <v>38</v>
      </c>
      <c r="AC27" s="62">
        <v>36</v>
      </c>
      <c r="AD27" s="62">
        <v>41</v>
      </c>
      <c r="AE27" s="62">
        <v>33</v>
      </c>
      <c r="AF27" s="62">
        <v>34</v>
      </c>
      <c r="AG27" s="63">
        <v>34</v>
      </c>
      <c r="AH27" s="40"/>
      <c r="AI27" s="32"/>
    </row>
    <row r="28" spans="1:35" ht="24" customHeight="1" x14ac:dyDescent="0.15">
      <c r="A28" s="90"/>
      <c r="B28" s="79"/>
      <c r="C28" s="62">
        <v>37</v>
      </c>
      <c r="D28" s="62">
        <v>41</v>
      </c>
      <c r="E28" s="62">
        <v>45</v>
      </c>
      <c r="F28" s="62">
        <v>45</v>
      </c>
      <c r="G28" s="62">
        <v>47</v>
      </c>
      <c r="H28" s="62">
        <v>49</v>
      </c>
      <c r="I28" s="62">
        <v>55</v>
      </c>
      <c r="J28" s="62">
        <v>57</v>
      </c>
      <c r="K28" s="62">
        <v>57</v>
      </c>
      <c r="L28" s="62">
        <v>59</v>
      </c>
      <c r="M28" s="62">
        <v>61</v>
      </c>
      <c r="N28" s="62">
        <v>61</v>
      </c>
      <c r="O28" s="62">
        <v>61</v>
      </c>
      <c r="P28" s="62">
        <v>64</v>
      </c>
      <c r="Q28" s="62">
        <v>51</v>
      </c>
      <c r="R28" s="62">
        <v>0</v>
      </c>
      <c r="S28" s="62">
        <v>47</v>
      </c>
      <c r="T28" s="62">
        <v>52</v>
      </c>
      <c r="U28" s="62">
        <v>51</v>
      </c>
      <c r="V28" s="62">
        <v>53</v>
      </c>
      <c r="W28" s="62">
        <v>49</v>
      </c>
      <c r="X28" s="62">
        <v>43</v>
      </c>
      <c r="Y28" s="62">
        <v>42</v>
      </c>
      <c r="Z28" s="62">
        <v>46</v>
      </c>
      <c r="AA28" s="62">
        <v>41</v>
      </c>
      <c r="AB28" s="62">
        <v>36</v>
      </c>
      <c r="AC28" s="62">
        <v>40</v>
      </c>
      <c r="AD28" s="62">
        <v>43</v>
      </c>
      <c r="AE28" s="62">
        <v>30</v>
      </c>
      <c r="AF28" s="62">
        <v>39</v>
      </c>
      <c r="AG28" s="63">
        <v>43</v>
      </c>
      <c r="AH28" s="40"/>
      <c r="AI28" s="32"/>
    </row>
    <row r="29" spans="1:35" ht="24" customHeight="1" x14ac:dyDescent="0.15">
      <c r="A29" s="90"/>
      <c r="B29" s="64" t="s">
        <v>0</v>
      </c>
      <c r="C29" s="46">
        <f t="shared" ref="C29:Q29" si="8">AVERAGE(C23:C28)</f>
        <v>41.833333333333336</v>
      </c>
      <c r="D29" s="46">
        <f t="shared" si="8"/>
        <v>46</v>
      </c>
      <c r="E29" s="46">
        <f t="shared" si="8"/>
        <v>49</v>
      </c>
      <c r="F29" s="46">
        <f t="shared" si="8"/>
        <v>47.833333333333336</v>
      </c>
      <c r="G29" s="46">
        <f t="shared" si="8"/>
        <v>49.5</v>
      </c>
      <c r="H29" s="46">
        <f t="shared" si="8"/>
        <v>52.333333333333336</v>
      </c>
      <c r="I29" s="46">
        <f t="shared" si="8"/>
        <v>51.833333333333336</v>
      </c>
      <c r="J29" s="46">
        <f t="shared" si="8"/>
        <v>51.666666666666664</v>
      </c>
      <c r="K29" s="46">
        <f t="shared" si="8"/>
        <v>54.333333333333336</v>
      </c>
      <c r="L29" s="46">
        <f t="shared" si="8"/>
        <v>55</v>
      </c>
      <c r="M29" s="46">
        <f t="shared" si="8"/>
        <v>54.166666666666664</v>
      </c>
      <c r="N29" s="46">
        <f t="shared" si="8"/>
        <v>57.5</v>
      </c>
      <c r="O29" s="46">
        <f t="shared" si="8"/>
        <v>55.5</v>
      </c>
      <c r="P29" s="46">
        <f t="shared" si="8"/>
        <v>54.5</v>
      </c>
      <c r="Q29" s="46">
        <f t="shared" si="8"/>
        <v>42.833333333333336</v>
      </c>
      <c r="R29" s="46">
        <v>0</v>
      </c>
      <c r="S29" s="46">
        <f t="shared" ref="S29:AG29" si="9">AVERAGE(S23:S28)</f>
        <v>45.166666666666664</v>
      </c>
      <c r="T29" s="46">
        <f t="shared" si="9"/>
        <v>50</v>
      </c>
      <c r="U29" s="46">
        <f t="shared" si="9"/>
        <v>49</v>
      </c>
      <c r="V29" s="46">
        <f t="shared" si="9"/>
        <v>50.5</v>
      </c>
      <c r="W29" s="46">
        <f t="shared" si="9"/>
        <v>48.5</v>
      </c>
      <c r="X29" s="46">
        <f t="shared" si="9"/>
        <v>44.5</v>
      </c>
      <c r="Y29" s="46">
        <f t="shared" si="9"/>
        <v>43.5</v>
      </c>
      <c r="Z29" s="46">
        <f t="shared" si="9"/>
        <v>44</v>
      </c>
      <c r="AA29" s="46">
        <f t="shared" si="9"/>
        <v>43.166666666666664</v>
      </c>
      <c r="AB29" s="46">
        <f t="shared" si="9"/>
        <v>38.166666666666664</v>
      </c>
      <c r="AC29" s="46">
        <f t="shared" si="9"/>
        <v>38</v>
      </c>
      <c r="AD29" s="46">
        <f t="shared" si="9"/>
        <v>41.666666666666664</v>
      </c>
      <c r="AE29" s="46">
        <f t="shared" si="9"/>
        <v>36.333333333333336</v>
      </c>
      <c r="AF29" s="46">
        <f t="shared" si="9"/>
        <v>36.666666666666664</v>
      </c>
      <c r="AG29" s="47">
        <f t="shared" si="9"/>
        <v>39</v>
      </c>
      <c r="AH29" s="40"/>
      <c r="AI29" s="32"/>
    </row>
    <row r="30" spans="1:35" ht="24" customHeight="1" thickBot="1" x14ac:dyDescent="0.2">
      <c r="A30" s="91"/>
      <c r="B30" s="65" t="s">
        <v>1</v>
      </c>
      <c r="C30" s="49">
        <f t="shared" ref="C30:Q30" si="10">STDEV(C23:C28)</f>
        <v>6.7651065524991392</v>
      </c>
      <c r="D30" s="49">
        <f t="shared" si="10"/>
        <v>3.1622776601683795</v>
      </c>
      <c r="E30" s="49">
        <f t="shared" si="10"/>
        <v>7.0427267446636037</v>
      </c>
      <c r="F30" s="49">
        <f t="shared" si="10"/>
        <v>4.6654760385909881</v>
      </c>
      <c r="G30" s="49">
        <f t="shared" si="10"/>
        <v>5.0099900199501395</v>
      </c>
      <c r="H30" s="49">
        <f t="shared" si="10"/>
        <v>4.2739521132865619</v>
      </c>
      <c r="I30" s="49">
        <f t="shared" si="10"/>
        <v>3.8686776379877745</v>
      </c>
      <c r="J30" s="49">
        <f t="shared" si="10"/>
        <v>10.191499726078924</v>
      </c>
      <c r="K30" s="49">
        <f t="shared" si="10"/>
        <v>5.8537737116040507</v>
      </c>
      <c r="L30" s="49">
        <f t="shared" si="10"/>
        <v>7.7974354758471707</v>
      </c>
      <c r="M30" s="49">
        <f t="shared" si="10"/>
        <v>10.722251007445518</v>
      </c>
      <c r="N30" s="49">
        <f t="shared" si="10"/>
        <v>7.556454194925025</v>
      </c>
      <c r="O30" s="49">
        <f t="shared" si="10"/>
        <v>13.141537200799608</v>
      </c>
      <c r="P30" s="49">
        <f t="shared" si="10"/>
        <v>14.152738250953417</v>
      </c>
      <c r="Q30" s="49">
        <f t="shared" si="10"/>
        <v>7.8336879352363011</v>
      </c>
      <c r="R30" s="49">
        <v>0</v>
      </c>
      <c r="S30" s="49">
        <f t="shared" ref="S30:AG30" si="11">STDEV(S23:S28)</f>
        <v>5.2694085689635779</v>
      </c>
      <c r="T30" s="49">
        <f t="shared" si="11"/>
        <v>6.06630035524124</v>
      </c>
      <c r="U30" s="49">
        <f t="shared" si="11"/>
        <v>4.1472882706655438</v>
      </c>
      <c r="V30" s="49">
        <f t="shared" si="11"/>
        <v>3.5071355833500366</v>
      </c>
      <c r="W30" s="49">
        <f t="shared" si="11"/>
        <v>4.0373258476372698</v>
      </c>
      <c r="X30" s="49">
        <f t="shared" si="11"/>
        <v>2.7386127875258306</v>
      </c>
      <c r="Y30" s="49">
        <f t="shared" si="11"/>
        <v>1.7606816861659009</v>
      </c>
      <c r="Z30" s="49">
        <f t="shared" si="11"/>
        <v>3.4641016151377544</v>
      </c>
      <c r="AA30" s="49">
        <f t="shared" si="11"/>
        <v>3.600925806881706</v>
      </c>
      <c r="AB30" s="49">
        <f t="shared" si="11"/>
        <v>5.8109092805400762</v>
      </c>
      <c r="AC30" s="49">
        <f t="shared" si="11"/>
        <v>2.0976176963403033</v>
      </c>
      <c r="AD30" s="49">
        <f t="shared" si="11"/>
        <v>1.6329931618554521</v>
      </c>
      <c r="AE30" s="49">
        <f t="shared" si="11"/>
        <v>4.0331955899344392</v>
      </c>
      <c r="AF30" s="49">
        <f t="shared" si="11"/>
        <v>2.5819888974716112</v>
      </c>
      <c r="AG30" s="50">
        <f t="shared" si="11"/>
        <v>4.4271887242357311</v>
      </c>
      <c r="AH30" s="40"/>
      <c r="AI30" s="32"/>
    </row>
    <row r="31" spans="1:35" ht="24" customHeight="1" x14ac:dyDescent="0.15">
      <c r="A31" s="40"/>
      <c r="B31" s="32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32"/>
    </row>
    <row r="32" spans="1:35" ht="13.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</sheetData>
  <mergeCells count="9">
    <mergeCell ref="A7:A14"/>
    <mergeCell ref="C5:R5"/>
    <mergeCell ref="C4:AG4"/>
    <mergeCell ref="S5:AG5"/>
    <mergeCell ref="B23:B28"/>
    <mergeCell ref="B15:B20"/>
    <mergeCell ref="B7:B12"/>
    <mergeCell ref="A15:A22"/>
    <mergeCell ref="A23:A30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"/>
  <sheetViews>
    <sheetView topLeftCell="A16" workbookViewId="0">
      <selection activeCell="A6" sqref="A6:A7"/>
    </sheetView>
  </sheetViews>
  <sheetFormatPr defaultRowHeight="13.5" x14ac:dyDescent="0.15"/>
  <cols>
    <col min="1" max="1" width="14.625" customWidth="1"/>
    <col min="2" max="4" width="16" customWidth="1"/>
    <col min="5" max="6" width="13" customWidth="1"/>
    <col min="7" max="7" width="19" customWidth="1"/>
  </cols>
  <sheetData>
    <row r="1" spans="1:8" ht="24" customHeight="1" x14ac:dyDescent="0.2">
      <c r="A1" s="10" t="s">
        <v>30</v>
      </c>
      <c r="B1" s="1"/>
      <c r="C1" s="1"/>
      <c r="D1" s="1"/>
      <c r="E1" s="1"/>
      <c r="F1" s="1"/>
      <c r="G1" s="1"/>
      <c r="H1" s="4"/>
    </row>
    <row r="2" spans="1:8" ht="24" customHeight="1" x14ac:dyDescent="0.25">
      <c r="A2" s="6" t="s">
        <v>24</v>
      </c>
      <c r="B2" s="1"/>
      <c r="C2" s="1"/>
      <c r="D2" s="1"/>
      <c r="E2" s="1"/>
      <c r="F2" s="1"/>
      <c r="G2" s="1"/>
      <c r="H2" s="4"/>
    </row>
    <row r="3" spans="1:8" ht="24" customHeight="1" x14ac:dyDescent="0.2">
      <c r="A3" s="10" t="s">
        <v>31</v>
      </c>
      <c r="B3" s="1"/>
      <c r="C3" s="1"/>
      <c r="D3" s="1"/>
      <c r="E3" s="1"/>
      <c r="F3" s="1"/>
      <c r="G3" s="1"/>
      <c r="H3" s="4"/>
    </row>
    <row r="4" spans="1:8" ht="24" customHeight="1" x14ac:dyDescent="0.2">
      <c r="A4" s="1"/>
      <c r="B4" s="1"/>
      <c r="C4" s="1"/>
      <c r="D4" s="1"/>
      <c r="E4" s="1"/>
      <c r="F4" s="1"/>
      <c r="G4" s="1"/>
      <c r="H4" s="4"/>
    </row>
    <row r="5" spans="1:8" ht="15" thickBot="1" x14ac:dyDescent="0.25">
      <c r="A5" s="1"/>
      <c r="B5" s="1"/>
      <c r="C5" s="1"/>
      <c r="D5" s="1"/>
      <c r="E5" s="1"/>
      <c r="F5" s="1"/>
      <c r="G5" s="1"/>
      <c r="H5" s="4"/>
    </row>
    <row r="6" spans="1:8" ht="50.1" customHeight="1" x14ac:dyDescent="0.15">
      <c r="A6" s="100" t="s">
        <v>4</v>
      </c>
      <c r="B6" s="127" t="s">
        <v>39</v>
      </c>
      <c r="C6" s="127"/>
      <c r="D6" s="128" t="s">
        <v>17</v>
      </c>
      <c r="E6" s="129" t="s">
        <v>18</v>
      </c>
      <c r="F6" s="129" t="s">
        <v>19</v>
      </c>
      <c r="G6" s="92" t="s">
        <v>20</v>
      </c>
      <c r="H6" s="4"/>
    </row>
    <row r="7" spans="1:8" ht="24" customHeight="1" thickBot="1" x14ac:dyDescent="0.2">
      <c r="A7" s="101"/>
      <c r="B7" s="2" t="s">
        <v>21</v>
      </c>
      <c r="C7" s="2" t="s">
        <v>22</v>
      </c>
      <c r="D7" s="2" t="s">
        <v>23</v>
      </c>
      <c r="E7" s="130"/>
      <c r="F7" s="130"/>
      <c r="G7" s="93"/>
      <c r="H7" s="4"/>
    </row>
    <row r="8" spans="1:8" ht="24" customHeight="1" x14ac:dyDescent="0.2">
      <c r="A8" s="94" t="s">
        <v>25</v>
      </c>
      <c r="B8" s="12">
        <v>0</v>
      </c>
      <c r="C8" s="12">
        <v>385</v>
      </c>
      <c r="D8" s="12">
        <v>0</v>
      </c>
      <c r="E8" s="109">
        <f>AVERAGE(D8:D12)</f>
        <v>0</v>
      </c>
      <c r="F8" s="109">
        <f>STDEV(D8:D12)</f>
        <v>0</v>
      </c>
      <c r="G8" s="112" t="s">
        <v>29</v>
      </c>
      <c r="H8" s="4"/>
    </row>
    <row r="9" spans="1:8" ht="24" customHeight="1" x14ac:dyDescent="0.2">
      <c r="A9" s="95"/>
      <c r="B9" s="14">
        <v>0</v>
      </c>
      <c r="C9" s="14">
        <v>422</v>
      </c>
      <c r="D9" s="14">
        <v>0</v>
      </c>
      <c r="E9" s="110"/>
      <c r="F9" s="110"/>
      <c r="G9" s="113"/>
      <c r="H9" s="4"/>
    </row>
    <row r="10" spans="1:8" ht="24" customHeight="1" x14ac:dyDescent="0.2">
      <c r="A10" s="95"/>
      <c r="B10" s="14">
        <v>0</v>
      </c>
      <c r="C10" s="14">
        <v>411</v>
      </c>
      <c r="D10" s="14">
        <v>0</v>
      </c>
      <c r="E10" s="110"/>
      <c r="F10" s="110"/>
      <c r="G10" s="113"/>
      <c r="H10" s="4"/>
    </row>
    <row r="11" spans="1:8" ht="24" customHeight="1" x14ac:dyDescent="0.2">
      <c r="A11" s="95"/>
      <c r="B11" s="14">
        <v>0</v>
      </c>
      <c r="C11" s="14">
        <v>396</v>
      </c>
      <c r="D11" s="14">
        <f t="shared" ref="D11:D22" si="0">B11/C11</f>
        <v>0</v>
      </c>
      <c r="E11" s="110"/>
      <c r="F11" s="110"/>
      <c r="G11" s="113"/>
      <c r="H11" s="4"/>
    </row>
    <row r="12" spans="1:8" ht="24" customHeight="1" thickBot="1" x14ac:dyDescent="0.25">
      <c r="A12" s="96"/>
      <c r="B12" s="14">
        <v>0</v>
      </c>
      <c r="C12" s="14">
        <v>377</v>
      </c>
      <c r="D12" s="14">
        <f t="shared" si="0"/>
        <v>0</v>
      </c>
      <c r="E12" s="111"/>
      <c r="F12" s="111"/>
      <c r="G12" s="114"/>
      <c r="H12" s="4"/>
    </row>
    <row r="13" spans="1:8" ht="24" customHeight="1" x14ac:dyDescent="0.2">
      <c r="A13" s="97" t="s">
        <v>15</v>
      </c>
      <c r="B13" s="23">
        <v>15</v>
      </c>
      <c r="C13" s="23">
        <v>83</v>
      </c>
      <c r="D13" s="23">
        <f t="shared" si="0"/>
        <v>0.18072289156626506</v>
      </c>
      <c r="E13" s="115">
        <f>AVERAGE(D13:D17)</f>
        <v>0.16234018736337066</v>
      </c>
      <c r="F13" s="115">
        <f>STDEV(D13:D17)</f>
        <v>2.0401468490258361E-2</v>
      </c>
      <c r="G13" s="118" t="s">
        <v>26</v>
      </c>
      <c r="H13" s="4"/>
    </row>
    <row r="14" spans="1:8" ht="24" customHeight="1" x14ac:dyDescent="0.2">
      <c r="A14" s="98"/>
      <c r="B14" s="24">
        <v>15</v>
      </c>
      <c r="C14" s="24">
        <v>85</v>
      </c>
      <c r="D14" s="24">
        <f t="shared" si="0"/>
        <v>0.17647058823529413</v>
      </c>
      <c r="E14" s="116"/>
      <c r="F14" s="116"/>
      <c r="G14" s="119"/>
      <c r="H14" s="4"/>
    </row>
    <row r="15" spans="1:8" ht="24" customHeight="1" x14ac:dyDescent="0.2">
      <c r="A15" s="98"/>
      <c r="B15" s="24">
        <v>14</v>
      </c>
      <c r="C15" s="24">
        <v>105</v>
      </c>
      <c r="D15" s="24">
        <f t="shared" si="0"/>
        <v>0.13333333333333333</v>
      </c>
      <c r="E15" s="116"/>
      <c r="F15" s="116"/>
      <c r="G15" s="119"/>
      <c r="H15" s="4"/>
    </row>
    <row r="16" spans="1:8" ht="24" customHeight="1" x14ac:dyDescent="0.2">
      <c r="A16" s="98"/>
      <c r="B16" s="24">
        <v>15</v>
      </c>
      <c r="C16" s="24">
        <v>87</v>
      </c>
      <c r="D16" s="24">
        <f t="shared" si="0"/>
        <v>0.17241379310344829</v>
      </c>
      <c r="E16" s="116"/>
      <c r="F16" s="116"/>
      <c r="G16" s="119"/>
      <c r="H16" s="4"/>
    </row>
    <row r="17" spans="1:8" ht="24" customHeight="1" thickBot="1" x14ac:dyDescent="0.25">
      <c r="A17" s="98"/>
      <c r="B17" s="24">
        <v>18</v>
      </c>
      <c r="C17" s="24">
        <v>121</v>
      </c>
      <c r="D17" s="25">
        <f t="shared" si="0"/>
        <v>0.1487603305785124</v>
      </c>
      <c r="E17" s="117"/>
      <c r="F17" s="117"/>
      <c r="G17" s="120"/>
      <c r="H17" s="4"/>
    </row>
    <row r="18" spans="1:8" ht="24" customHeight="1" x14ac:dyDescent="0.2">
      <c r="A18" s="98"/>
      <c r="B18" s="26">
        <v>14</v>
      </c>
      <c r="C18" s="26">
        <v>155</v>
      </c>
      <c r="D18" s="26">
        <f t="shared" si="0"/>
        <v>9.0322580645161285E-2</v>
      </c>
      <c r="E18" s="103">
        <f>AVERAGE(D18:D22)</f>
        <v>8.9148520480145904E-2</v>
      </c>
      <c r="F18" s="103">
        <f>STDEV(D18:D22)</f>
        <v>1.553163991327406E-2</v>
      </c>
      <c r="G18" s="106" t="s">
        <v>27</v>
      </c>
      <c r="H18" s="4"/>
    </row>
    <row r="19" spans="1:8" ht="24" customHeight="1" x14ac:dyDescent="0.2">
      <c r="A19" s="98"/>
      <c r="B19" s="27">
        <v>17</v>
      </c>
      <c r="C19" s="27">
        <v>178</v>
      </c>
      <c r="D19" s="27">
        <f t="shared" si="0"/>
        <v>9.5505617977528087E-2</v>
      </c>
      <c r="E19" s="104"/>
      <c r="F19" s="104"/>
      <c r="G19" s="107"/>
      <c r="H19" s="4"/>
    </row>
    <row r="20" spans="1:8" ht="24" customHeight="1" x14ac:dyDescent="0.2">
      <c r="A20" s="98"/>
      <c r="B20" s="27">
        <v>19</v>
      </c>
      <c r="C20" s="27">
        <v>175</v>
      </c>
      <c r="D20" s="27">
        <f t="shared" si="0"/>
        <v>0.10857142857142857</v>
      </c>
      <c r="E20" s="104"/>
      <c r="F20" s="104"/>
      <c r="G20" s="107"/>
      <c r="H20" s="4"/>
    </row>
    <row r="21" spans="1:8" ht="24" customHeight="1" x14ac:dyDescent="0.2">
      <c r="A21" s="98"/>
      <c r="B21" s="27">
        <v>16</v>
      </c>
      <c r="C21" s="27">
        <v>242</v>
      </c>
      <c r="D21" s="27">
        <f t="shared" si="0"/>
        <v>6.6115702479338845E-2</v>
      </c>
      <c r="E21" s="104"/>
      <c r="F21" s="104"/>
      <c r="G21" s="107"/>
      <c r="H21" s="4"/>
    </row>
    <row r="22" spans="1:8" ht="24" customHeight="1" thickBot="1" x14ac:dyDescent="0.25">
      <c r="A22" s="99"/>
      <c r="B22" s="28">
        <v>15</v>
      </c>
      <c r="C22" s="28">
        <v>176</v>
      </c>
      <c r="D22" s="29">
        <f t="shared" si="0"/>
        <v>8.5227272727272721E-2</v>
      </c>
      <c r="E22" s="105"/>
      <c r="F22" s="105"/>
      <c r="G22" s="108"/>
      <c r="H22" s="4"/>
    </row>
    <row r="23" spans="1:8" x14ac:dyDescent="0.15">
      <c r="A23" s="4"/>
      <c r="B23" s="4"/>
      <c r="C23" s="4"/>
      <c r="D23" s="5"/>
      <c r="E23" s="4"/>
      <c r="F23" s="4"/>
      <c r="G23" s="4"/>
      <c r="H23" s="4"/>
    </row>
    <row r="24" spans="1:8" x14ac:dyDescent="0.15">
      <c r="H24" s="4"/>
    </row>
    <row r="25" spans="1:8" x14ac:dyDescent="0.15">
      <c r="H25" s="4"/>
    </row>
    <row r="26" spans="1:8" x14ac:dyDescent="0.15">
      <c r="H26" s="4"/>
    </row>
    <row r="27" spans="1:8" x14ac:dyDescent="0.15">
      <c r="H27" s="4"/>
    </row>
    <row r="28" spans="1:8" x14ac:dyDescent="0.15">
      <c r="H28" s="4"/>
    </row>
    <row r="29" spans="1:8" x14ac:dyDescent="0.15">
      <c r="H29" s="4"/>
    </row>
    <row r="30" spans="1:8" x14ac:dyDescent="0.15">
      <c r="H30" s="4"/>
    </row>
    <row r="31" spans="1:8" x14ac:dyDescent="0.15">
      <c r="H31" s="4"/>
    </row>
    <row r="32" spans="1:8" x14ac:dyDescent="0.15">
      <c r="H32" s="4"/>
    </row>
    <row r="33" spans="8:8" x14ac:dyDescent="0.15">
      <c r="H33" s="4"/>
    </row>
    <row r="34" spans="8:8" x14ac:dyDescent="0.15">
      <c r="H34" s="4"/>
    </row>
    <row r="35" spans="8:8" x14ac:dyDescent="0.15">
      <c r="H35" s="4"/>
    </row>
    <row r="36" spans="8:8" x14ac:dyDescent="0.15">
      <c r="H36" s="4"/>
    </row>
    <row r="37" spans="8:8" x14ac:dyDescent="0.15">
      <c r="H37" s="4"/>
    </row>
    <row r="38" spans="8:8" x14ac:dyDescent="0.15">
      <c r="H38" s="4"/>
    </row>
    <row r="39" spans="8:8" x14ac:dyDescent="0.15">
      <c r="H39" s="4"/>
    </row>
    <row r="40" spans="8:8" x14ac:dyDescent="0.15">
      <c r="H40" s="4"/>
    </row>
  </sheetData>
  <mergeCells count="16">
    <mergeCell ref="G6:G7"/>
    <mergeCell ref="A8:A12"/>
    <mergeCell ref="A13:A22"/>
    <mergeCell ref="A6:A7"/>
    <mergeCell ref="B6:C6"/>
    <mergeCell ref="E6:E7"/>
    <mergeCell ref="F6:F7"/>
    <mergeCell ref="E18:E22"/>
    <mergeCell ref="F18:F22"/>
    <mergeCell ref="G18:G22"/>
    <mergeCell ref="E8:E12"/>
    <mergeCell ref="F8:F12"/>
    <mergeCell ref="G8:G12"/>
    <mergeCell ref="E13:E17"/>
    <mergeCell ref="F13:F17"/>
    <mergeCell ref="G13:G17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9"/>
  <sheetViews>
    <sheetView workbookViewId="0">
      <selection activeCell="F7" sqref="F7"/>
    </sheetView>
  </sheetViews>
  <sheetFormatPr defaultRowHeight="18.75" x14ac:dyDescent="0.15"/>
  <cols>
    <col min="1" max="1" width="16.625" style="9" customWidth="1"/>
    <col min="2" max="4" width="13.5" customWidth="1"/>
  </cols>
  <sheetData>
    <row r="1" spans="1:5" ht="18" x14ac:dyDescent="0.2">
      <c r="A1" s="10" t="s">
        <v>32</v>
      </c>
      <c r="B1" s="1"/>
      <c r="C1" s="1"/>
      <c r="D1" s="1"/>
      <c r="E1" s="1"/>
    </row>
    <row r="2" spans="1:5" ht="18" x14ac:dyDescent="0.25">
      <c r="A2" s="6" t="s">
        <v>16</v>
      </c>
      <c r="B2" s="1"/>
      <c r="C2" s="1"/>
      <c r="D2" s="1"/>
      <c r="E2" s="1"/>
    </row>
    <row r="3" spans="1:5" ht="18" x14ac:dyDescent="0.2">
      <c r="A3" s="10" t="s">
        <v>33</v>
      </c>
      <c r="B3" s="1"/>
      <c r="C3" s="1"/>
      <c r="D3" s="1"/>
      <c r="E3" s="1"/>
    </row>
    <row r="4" spans="1:5" ht="18" x14ac:dyDescent="0.25">
      <c r="A4" s="7"/>
      <c r="B4" s="1"/>
      <c r="C4" s="1"/>
      <c r="D4" s="1"/>
      <c r="E4" s="1"/>
    </row>
    <row r="5" spans="1:5" thickBot="1" x14ac:dyDescent="0.3">
      <c r="A5" s="7"/>
      <c r="B5" s="1"/>
      <c r="C5" s="1"/>
      <c r="D5" s="1"/>
      <c r="E5" s="1"/>
    </row>
    <row r="6" spans="1:5" ht="50.1" customHeight="1" x14ac:dyDescent="0.2">
      <c r="A6" s="100" t="s">
        <v>10</v>
      </c>
      <c r="B6" s="102" t="s">
        <v>11</v>
      </c>
      <c r="C6" s="102"/>
      <c r="D6" s="100" t="s">
        <v>12</v>
      </c>
      <c r="E6" s="1"/>
    </row>
    <row r="7" spans="1:5" ht="24" customHeight="1" thickBot="1" x14ac:dyDescent="0.25">
      <c r="A7" s="101"/>
      <c r="B7" s="2" t="s">
        <v>13</v>
      </c>
      <c r="C7" s="2" t="s">
        <v>14</v>
      </c>
      <c r="D7" s="101"/>
      <c r="E7" s="1"/>
    </row>
    <row r="8" spans="1:5" ht="24" customHeight="1" thickBot="1" x14ac:dyDescent="0.25">
      <c r="A8" s="124" t="s">
        <v>29</v>
      </c>
      <c r="B8" s="12">
        <v>232.7</v>
      </c>
      <c r="C8" s="12">
        <v>666.3</v>
      </c>
      <c r="D8" s="13" t="s">
        <v>25</v>
      </c>
      <c r="E8" s="3"/>
    </row>
    <row r="9" spans="1:5" ht="24" customHeight="1" thickBot="1" x14ac:dyDescent="0.25">
      <c r="A9" s="122"/>
      <c r="B9" s="14">
        <v>317.3</v>
      </c>
      <c r="C9" s="14">
        <v>711.1</v>
      </c>
      <c r="D9" s="13" t="s">
        <v>25</v>
      </c>
      <c r="E9" s="3"/>
    </row>
    <row r="10" spans="1:5" ht="24" customHeight="1" thickBot="1" x14ac:dyDescent="0.25">
      <c r="A10" s="122"/>
      <c r="B10" s="14">
        <v>324.8</v>
      </c>
      <c r="C10" s="14">
        <v>689.1</v>
      </c>
      <c r="D10" s="13" t="s">
        <v>25</v>
      </c>
      <c r="E10" s="3"/>
    </row>
    <row r="11" spans="1:5" ht="24" customHeight="1" thickBot="1" x14ac:dyDescent="0.25">
      <c r="A11" s="122"/>
      <c r="B11" s="14">
        <v>325.60000000000002</v>
      </c>
      <c r="C11" s="14">
        <v>659.2</v>
      </c>
      <c r="D11" s="13" t="s">
        <v>25</v>
      </c>
      <c r="E11" s="3"/>
    </row>
    <row r="12" spans="1:5" ht="24" customHeight="1" thickBot="1" x14ac:dyDescent="0.25">
      <c r="A12" s="122"/>
      <c r="B12" s="14">
        <v>279.39999999999998</v>
      </c>
      <c r="C12" s="14">
        <v>800.5</v>
      </c>
      <c r="D12" s="13" t="s">
        <v>25</v>
      </c>
      <c r="E12" s="3"/>
    </row>
    <row r="13" spans="1:5" ht="24" customHeight="1" thickBot="1" x14ac:dyDescent="0.25">
      <c r="A13" s="122"/>
      <c r="B13" s="15">
        <v>415.7</v>
      </c>
      <c r="C13" s="15">
        <v>650.9</v>
      </c>
      <c r="D13" s="13" t="s">
        <v>25</v>
      </c>
      <c r="E13" s="3"/>
    </row>
    <row r="14" spans="1:5" ht="24" customHeight="1" thickBot="1" x14ac:dyDescent="0.25">
      <c r="A14" s="122"/>
      <c r="B14" s="15">
        <v>272.7</v>
      </c>
      <c r="C14" s="15">
        <v>521.1</v>
      </c>
      <c r="D14" s="13" t="s">
        <v>25</v>
      </c>
      <c r="E14" s="3"/>
    </row>
    <row r="15" spans="1:5" ht="24" customHeight="1" thickBot="1" x14ac:dyDescent="0.25">
      <c r="A15" s="122"/>
      <c r="B15" s="15">
        <v>264.3</v>
      </c>
      <c r="C15" s="15">
        <v>729.7</v>
      </c>
      <c r="D15" s="13" t="s">
        <v>25</v>
      </c>
      <c r="E15" s="3"/>
    </row>
    <row r="16" spans="1:5" ht="24" customHeight="1" thickBot="1" x14ac:dyDescent="0.25">
      <c r="A16" s="122"/>
      <c r="B16" s="15">
        <v>378.4</v>
      </c>
      <c r="C16" s="15">
        <v>567.20000000000005</v>
      </c>
      <c r="D16" s="13" t="s">
        <v>25</v>
      </c>
      <c r="E16" s="3"/>
    </row>
    <row r="17" spans="1:5" ht="24" customHeight="1" thickBot="1" x14ac:dyDescent="0.25">
      <c r="A17" s="122"/>
      <c r="B17" s="15">
        <v>256.60000000000002</v>
      </c>
      <c r="C17" s="15">
        <v>721</v>
      </c>
      <c r="D17" s="13" t="s">
        <v>25</v>
      </c>
      <c r="E17" s="3"/>
    </row>
    <row r="18" spans="1:5" ht="24" customHeight="1" thickBot="1" x14ac:dyDescent="0.25">
      <c r="A18" s="125"/>
      <c r="B18" s="15">
        <v>371.8</v>
      </c>
      <c r="C18" s="15">
        <v>722.7</v>
      </c>
      <c r="D18" s="13" t="s">
        <v>25</v>
      </c>
      <c r="E18" s="3"/>
    </row>
    <row r="19" spans="1:5" ht="24" customHeight="1" thickBot="1" x14ac:dyDescent="0.25">
      <c r="A19" s="126" t="s">
        <v>28</v>
      </c>
      <c r="B19" s="16">
        <v>79.7</v>
      </c>
      <c r="C19" s="16">
        <v>113.4</v>
      </c>
      <c r="D19" s="17" t="s">
        <v>15</v>
      </c>
      <c r="E19" s="3"/>
    </row>
    <row r="20" spans="1:5" ht="24" customHeight="1" thickBot="1" x14ac:dyDescent="0.25">
      <c r="A20" s="122"/>
      <c r="B20" s="18">
        <v>89</v>
      </c>
      <c r="C20" s="18">
        <v>147</v>
      </c>
      <c r="D20" s="17" t="s">
        <v>15</v>
      </c>
      <c r="E20" s="1"/>
    </row>
    <row r="21" spans="1:5" ht="24" customHeight="1" thickBot="1" x14ac:dyDescent="0.25">
      <c r="A21" s="122"/>
      <c r="B21" s="18">
        <v>68.2</v>
      </c>
      <c r="C21" s="18">
        <v>210.2</v>
      </c>
      <c r="D21" s="17" t="s">
        <v>15</v>
      </c>
      <c r="E21" s="1"/>
    </row>
    <row r="22" spans="1:5" ht="24" customHeight="1" thickBot="1" x14ac:dyDescent="0.25">
      <c r="A22" s="122"/>
      <c r="B22" s="19">
        <v>43.7</v>
      </c>
      <c r="C22" s="19">
        <v>144.30000000000001</v>
      </c>
      <c r="D22" s="17" t="s">
        <v>15</v>
      </c>
      <c r="E22" s="1"/>
    </row>
    <row r="23" spans="1:5" ht="24" customHeight="1" thickBot="1" x14ac:dyDescent="0.25">
      <c r="A23" s="125"/>
      <c r="B23" s="19">
        <v>63.8</v>
      </c>
      <c r="C23" s="19">
        <v>96.1</v>
      </c>
      <c r="D23" s="17" t="s">
        <v>15</v>
      </c>
      <c r="E23" s="1"/>
    </row>
    <row r="24" spans="1:5" ht="24" customHeight="1" thickBot="1" x14ac:dyDescent="0.25">
      <c r="A24" s="121" t="s">
        <v>27</v>
      </c>
      <c r="B24" s="20">
        <v>144.80000000000001</v>
      </c>
      <c r="C24" s="20">
        <v>317.89999999999998</v>
      </c>
      <c r="D24" s="21" t="s">
        <v>15</v>
      </c>
      <c r="E24" s="1"/>
    </row>
    <row r="25" spans="1:5" ht="24" customHeight="1" thickBot="1" x14ac:dyDescent="0.25">
      <c r="A25" s="122"/>
      <c r="B25" s="22">
        <v>113.3</v>
      </c>
      <c r="C25" s="22">
        <v>333.5</v>
      </c>
      <c r="D25" s="21" t="s">
        <v>15</v>
      </c>
      <c r="E25" s="1"/>
    </row>
    <row r="26" spans="1:5" ht="24" customHeight="1" thickBot="1" x14ac:dyDescent="0.25">
      <c r="A26" s="122"/>
      <c r="B26" s="22">
        <v>128.69999999999999</v>
      </c>
      <c r="C26" s="22">
        <v>266.8</v>
      </c>
      <c r="D26" s="21" t="s">
        <v>15</v>
      </c>
      <c r="E26" s="1"/>
    </row>
    <row r="27" spans="1:5" ht="24" customHeight="1" thickBot="1" x14ac:dyDescent="0.25">
      <c r="A27" s="122"/>
      <c r="B27" s="22">
        <v>109</v>
      </c>
      <c r="C27" s="22">
        <v>277.3</v>
      </c>
      <c r="D27" s="21" t="s">
        <v>15</v>
      </c>
    </row>
    <row r="28" spans="1:5" ht="24" customHeight="1" x14ac:dyDescent="0.2">
      <c r="A28" s="123"/>
      <c r="B28" s="22">
        <v>136.19999999999999</v>
      </c>
      <c r="C28" s="22">
        <v>324.8</v>
      </c>
      <c r="D28" s="21" t="s">
        <v>15</v>
      </c>
    </row>
    <row r="29" spans="1:5" ht="24" customHeight="1" x14ac:dyDescent="0.3">
      <c r="A29" s="8"/>
      <c r="B29" s="11"/>
      <c r="C29" s="11"/>
      <c r="D29" s="11"/>
    </row>
  </sheetData>
  <mergeCells count="6">
    <mergeCell ref="A24:A28"/>
    <mergeCell ref="A6:A7"/>
    <mergeCell ref="B6:C6"/>
    <mergeCell ref="D6:D7"/>
    <mergeCell ref="A8:A18"/>
    <mergeCell ref="A19:A2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9 source data 1</vt:lpstr>
      <vt:lpstr>Figure 9 source data 2</vt:lpstr>
      <vt:lpstr>Figure 9 source 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2020-03-14T03:51:02Z</dcterms:modified>
</cp:coreProperties>
</file>