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9C2C0E9-A99E-44B5-96D8-4BEB2D7E185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-Fig 9 source data 2" sheetId="1" r:id="rId1"/>
    <sheet name="s-Figure source data 3" sheetId="2" r:id="rId2"/>
    <sheet name="s-Figure 9 source data 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8" i="1" l="1"/>
  <c r="AH18" i="1"/>
  <c r="AG18" i="1"/>
  <c r="AF18" i="1"/>
  <c r="AJ17" i="1"/>
  <c r="AH17" i="1"/>
  <c r="AG17" i="1"/>
  <c r="AF17" i="1"/>
  <c r="E18" i="1"/>
  <c r="F18" i="1"/>
  <c r="G18" i="1"/>
  <c r="D18" i="1"/>
  <c r="E17" i="1"/>
  <c r="F17" i="1"/>
  <c r="G17" i="1"/>
  <c r="D17" i="1"/>
  <c r="AJ12" i="1"/>
  <c r="AJ11" i="1"/>
  <c r="AG12" i="1"/>
  <c r="AH12" i="1"/>
  <c r="AG11" i="1"/>
  <c r="AH11" i="1"/>
  <c r="AF12" i="1"/>
  <c r="AF11" i="1"/>
  <c r="E12" i="1"/>
  <c r="F12" i="1"/>
  <c r="G12" i="1"/>
  <c r="D12" i="1"/>
  <c r="E11" i="1"/>
  <c r="F11" i="1"/>
  <c r="G11" i="1"/>
  <c r="D11" i="1"/>
  <c r="D13" i="2" l="1"/>
  <c r="D14" i="2"/>
  <c r="D15" i="2"/>
  <c r="D16" i="2"/>
  <c r="D17" i="2"/>
  <c r="D12" i="2"/>
  <c r="D11" i="2"/>
  <c r="D10" i="2"/>
  <c r="D9" i="2"/>
  <c r="D8" i="2"/>
  <c r="F13" i="2" l="1"/>
  <c r="E8" i="2"/>
  <c r="E13" i="2"/>
  <c r="F8" i="2"/>
  <c r="H11" i="1" l="1"/>
  <c r="I11" i="1"/>
  <c r="J11" i="1"/>
  <c r="K11" i="1"/>
  <c r="L11" i="1"/>
  <c r="M11" i="1"/>
  <c r="N11" i="1"/>
  <c r="O11" i="1"/>
  <c r="P11" i="1"/>
  <c r="Q11" i="1"/>
  <c r="R11" i="1"/>
  <c r="S11" i="1"/>
  <c r="T11" i="1"/>
  <c r="V11" i="1"/>
  <c r="W11" i="1"/>
  <c r="X11" i="1"/>
  <c r="Y11" i="1"/>
  <c r="Z11" i="1"/>
  <c r="AA11" i="1"/>
  <c r="AB11" i="1"/>
  <c r="AC11" i="1"/>
  <c r="AD11" i="1"/>
  <c r="AE11" i="1"/>
  <c r="AI11" i="1"/>
  <c r="AK11" i="1"/>
  <c r="AL11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V12" i="1"/>
  <c r="W12" i="1"/>
  <c r="X12" i="1"/>
  <c r="Y12" i="1"/>
  <c r="Z12" i="1"/>
  <c r="AA12" i="1"/>
  <c r="AB12" i="1"/>
  <c r="AC12" i="1"/>
  <c r="AD12" i="1"/>
  <c r="AE12" i="1"/>
  <c r="AI12" i="1"/>
  <c r="AK12" i="1"/>
  <c r="AL12" i="1"/>
  <c r="AK18" i="1"/>
  <c r="AL18" i="1"/>
  <c r="AL17" i="1"/>
  <c r="AK17" i="1"/>
  <c r="AI18" i="1" l="1"/>
  <c r="AE18" i="1"/>
  <c r="AD18" i="1"/>
  <c r="AC18" i="1"/>
  <c r="AB18" i="1"/>
  <c r="AA18" i="1"/>
  <c r="Z18" i="1"/>
  <c r="Y18" i="1"/>
  <c r="X18" i="1"/>
  <c r="W18" i="1"/>
  <c r="V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I17" i="1"/>
  <c r="AE17" i="1"/>
  <c r="AD17" i="1"/>
  <c r="AC17" i="1"/>
  <c r="AB17" i="1"/>
  <c r="AA17" i="1"/>
  <c r="Z17" i="1"/>
  <c r="Y17" i="1"/>
  <c r="X17" i="1"/>
  <c r="W17" i="1"/>
  <c r="V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</calcChain>
</file>

<file path=xl/sharedStrings.xml><?xml version="1.0" encoding="utf-8"?>
<sst xmlns="http://schemas.openxmlformats.org/spreadsheetml/2006/main" count="55" uniqueCount="40">
  <si>
    <t>Average</t>
    <phoneticPr fontId="1" type="noConversion"/>
  </si>
  <si>
    <t>SD</t>
    <phoneticPr fontId="1" type="noConversion"/>
  </si>
  <si>
    <t>Inferior</t>
    <phoneticPr fontId="1" type="noConversion"/>
  </si>
  <si>
    <t>Superior</t>
    <phoneticPr fontId="1" type="noConversion"/>
  </si>
  <si>
    <t>Genotype</t>
    <phoneticPr fontId="1" type="noConversion"/>
  </si>
  <si>
    <t>Photoreceptor</t>
    <phoneticPr fontId="1" type="noConversion"/>
  </si>
  <si>
    <t>Each raw represents one eye</t>
    <phoneticPr fontId="8" type="noConversion"/>
  </si>
  <si>
    <t>strain /condition</t>
  </si>
  <si>
    <t>Genotype</t>
    <phoneticPr fontId="8" type="noConversion"/>
  </si>
  <si>
    <t>b wave (μV)</t>
    <phoneticPr fontId="8" type="noConversion"/>
  </si>
  <si>
    <t>Each raw represents one section</t>
    <phoneticPr fontId="8" type="noConversion"/>
  </si>
  <si>
    <t xml:space="preserve">Cell death rate </t>
    <phoneticPr fontId="8" type="noConversion"/>
  </si>
  <si>
    <t>Average</t>
    <phoneticPr fontId="8" type="noConversion"/>
  </si>
  <si>
    <t>SD</t>
    <phoneticPr fontId="8" type="noConversion"/>
  </si>
  <si>
    <t>Virus type</t>
    <phoneticPr fontId="8" type="noConversion"/>
  </si>
  <si>
    <t>B/C</t>
    <phoneticPr fontId="8" type="noConversion"/>
  </si>
  <si>
    <t>AAV8-CMV-empyt</t>
    <phoneticPr fontId="8" type="noConversion"/>
  </si>
  <si>
    <t>AAV8-CMV-KITL</t>
    <phoneticPr fontId="8" type="noConversion"/>
  </si>
  <si>
    <t>Virus type</t>
    <phoneticPr fontId="1" type="noConversion"/>
  </si>
  <si>
    <t>AAV8-CMV-empyt</t>
    <phoneticPr fontId="1" type="noConversion"/>
  </si>
  <si>
    <t>AAV8-CMV-KITL</t>
    <phoneticPr fontId="1" type="noConversion"/>
  </si>
  <si>
    <t>Figure 9-figure supplement 1- Source Data 2</t>
    <phoneticPr fontId="8" type="noConversion"/>
  </si>
  <si>
    <t>These data were used to generate the graphs in figure 9-figure supplement 1D</t>
    <phoneticPr fontId="8" type="noConversion"/>
  </si>
  <si>
    <t>rd1/rd1</t>
    <phoneticPr fontId="1" type="noConversion"/>
  </si>
  <si>
    <t>rd1/rd1</t>
    <phoneticPr fontId="8" type="noConversion"/>
  </si>
  <si>
    <t>These data were used to generate the graphs in Figure-figure supplement 1E.</t>
    <phoneticPr fontId="8" type="noConversion"/>
  </si>
  <si>
    <t>These data were used to generate the graphs in Figure9-figure supplement 1B.</t>
    <phoneticPr fontId="8" type="noConversion"/>
  </si>
  <si>
    <t>Figure 9-figure supplement 1 source data 1</t>
    <phoneticPr fontId="8" type="noConversion"/>
  </si>
  <si>
    <t>Scotopic condition (Flash light intensity at -5 log</t>
  </si>
  <si>
    <t>scotopic candela-sec/m2)</t>
  </si>
  <si>
    <t xml:space="preserve">Scotopic condition </t>
    <phoneticPr fontId="1" type="noConversion"/>
  </si>
  <si>
    <t>Figure 9-figure supplement 1 source data 3</t>
    <phoneticPr fontId="8" type="noConversion"/>
  </si>
  <si>
    <t>Number of TUNEL + cell in ONL</t>
    <phoneticPr fontId="8" type="noConversion"/>
  </si>
  <si>
    <t>Number of DAPI+ cells in ONL</t>
    <phoneticPr fontId="8" type="noConversion"/>
  </si>
  <si>
    <t>cell layer</t>
    <phoneticPr fontId="1" type="noConversion"/>
  </si>
  <si>
    <t xml:space="preserve"> AAV8-CMV-empyt</t>
    <phoneticPr fontId="8" type="noConversion"/>
  </si>
  <si>
    <t xml:space="preserve"> AAV8-CMV-KITL</t>
    <phoneticPr fontId="8" type="noConversion"/>
  </si>
  <si>
    <t>Distance from optical nerve head (μm)</t>
    <phoneticPr fontId="1" type="noConversion"/>
  </si>
  <si>
    <t>Thickness (μm)</t>
    <phoneticPr fontId="1" type="noConversion"/>
  </si>
  <si>
    <t>A field (40 × objective lens) at a distance of 300 μm from optic nerve head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</si>
</sst>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3F3F76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Verdana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color theme="1"/>
      <name val="宋体"/>
      <family val="3"/>
      <charset val="134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i/>
      <sz val="14"/>
      <color theme="1"/>
      <name val="Arial"/>
      <family val="2"/>
    </font>
    <font>
      <sz val="14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C99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7" borderId="17" applyNumberFormat="0" applyAlignment="0" applyProtection="0">
      <alignment vertical="center"/>
    </xf>
    <xf numFmtId="0" fontId="10" fillId="0" borderId="0"/>
  </cellStyleXfs>
  <cellXfs count="110">
    <xf numFmtId="0" fontId="0" fillId="0" borderId="0" xfId="0">
      <alignment vertical="center"/>
    </xf>
    <xf numFmtId="0" fontId="9" fillId="0" borderId="0" xfId="0" applyFont="1" applyAlignment="1"/>
    <xf numFmtId="176" fontId="0" fillId="0" borderId="0" xfId="0" applyNumberFormat="1" applyAlignment="1">
      <alignment horizontal="left" vertical="center"/>
    </xf>
    <xf numFmtId="0" fontId="0" fillId="0" borderId="0" xfId="0" applyAlignment="1"/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11" fillId="0" borderId="7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2" fillId="8" borderId="7" xfId="1" applyFont="1" applyFill="1" applyBorder="1" applyAlignment="1">
      <alignment horizontal="center"/>
    </xf>
    <xf numFmtId="0" fontId="13" fillId="8" borderId="8" xfId="1" applyFont="1" applyFill="1" applyBorder="1" applyAlignment="1">
      <alignment horizontal="center"/>
    </xf>
    <xf numFmtId="176" fontId="5" fillId="0" borderId="0" xfId="0" applyNumberFormat="1" applyFont="1" applyAlignment="1">
      <alignment horizontal="left" vertical="center"/>
    </xf>
    <xf numFmtId="0" fontId="12" fillId="8" borderId="1" xfId="1" applyFont="1" applyFill="1" applyBorder="1" applyAlignment="1">
      <alignment horizontal="center"/>
    </xf>
    <xf numFmtId="0" fontId="12" fillId="8" borderId="2" xfId="1" applyFont="1" applyFill="1" applyBorder="1" applyAlignment="1">
      <alignment horizontal="center"/>
    </xf>
    <xf numFmtId="0" fontId="12" fillId="9" borderId="7" xfId="1" applyFont="1" applyFill="1" applyBorder="1" applyAlignment="1">
      <alignment horizontal="center"/>
    </xf>
    <xf numFmtId="0" fontId="13" fillId="9" borderId="8" xfId="1" applyFont="1" applyFill="1" applyBorder="1" applyAlignment="1">
      <alignment horizontal="center"/>
    </xf>
    <xf numFmtId="0" fontId="12" fillId="9" borderId="1" xfId="1" applyFont="1" applyFill="1" applyBorder="1" applyAlignment="1">
      <alignment horizontal="center"/>
    </xf>
    <xf numFmtId="0" fontId="13" fillId="0" borderId="0" xfId="0" applyFont="1" applyAlignment="1"/>
    <xf numFmtId="0" fontId="5" fillId="0" borderId="0" xfId="0" applyFont="1">
      <alignment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13" borderId="7" xfId="1" applyFont="1" applyFill="1" applyBorder="1" applyAlignment="1">
      <alignment horizontal="center"/>
    </xf>
    <xf numFmtId="0" fontId="12" fillId="13" borderId="1" xfId="1" applyFont="1" applyFill="1" applyBorder="1" applyAlignment="1">
      <alignment horizontal="center"/>
    </xf>
    <xf numFmtId="0" fontId="12" fillId="13" borderId="2" xfId="1" applyFont="1" applyFill="1" applyBorder="1" applyAlignment="1">
      <alignment horizontal="center"/>
    </xf>
    <xf numFmtId="0" fontId="12" fillId="12" borderId="7" xfId="1" applyFont="1" applyFill="1" applyBorder="1" applyAlignment="1">
      <alignment horizontal="center"/>
    </xf>
    <xf numFmtId="0" fontId="12" fillId="12" borderId="1" xfId="1" applyFont="1" applyFill="1" applyBorder="1" applyAlignment="1">
      <alignment horizontal="center"/>
    </xf>
    <xf numFmtId="0" fontId="12" fillId="12" borderId="12" xfId="1" applyFont="1" applyFill="1" applyBorder="1" applyAlignment="1">
      <alignment horizontal="center"/>
    </xf>
    <xf numFmtId="0" fontId="12" fillId="12" borderId="2" xfId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" xfId="2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center" vertical="center"/>
    </xf>
    <xf numFmtId="0" fontId="17" fillId="14" borderId="12" xfId="0" applyFont="1" applyFill="1" applyBorder="1" applyAlignment="1">
      <alignment horizontal="center" vertical="center"/>
    </xf>
    <xf numFmtId="0" fontId="17" fillId="14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2" fillId="16" borderId="5" xfId="0" applyFont="1" applyFill="1" applyBorder="1" applyAlignment="1">
      <alignment horizontal="center" vertical="center" wrapText="1"/>
    </xf>
    <xf numFmtId="0" fontId="22" fillId="16" borderId="23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2" fillId="12" borderId="15" xfId="1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horizontal="center" vertical="center"/>
    </xf>
    <xf numFmtId="0" fontId="13" fillId="12" borderId="19" xfId="1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12" fillId="13" borderId="15" xfId="1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13" fillId="13" borderId="19" xfId="1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12" fillId="8" borderId="6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9" borderId="6" xfId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3">
    <cellStyle name="Normal 2" xfId="2" xr:uid="{5A58A33C-5C5A-45BB-ABE6-D2C1E0627642}"/>
    <cellStyle name="常规" xfId="0" builtinId="0"/>
    <cellStyle name="输入" xfId="1" builtinId="20"/>
  </cellStyles>
  <dxfs count="0"/>
  <tableStyles count="0" defaultTableStyle="TableStyleMedium9" defaultPivotStyle="PivotStyleLight16"/>
  <colors>
    <mruColors>
      <color rgb="FFB70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8"/>
  <sheetViews>
    <sheetView zoomScale="80" zoomScaleNormal="80" workbookViewId="0">
      <selection activeCell="C24" sqref="C24"/>
    </sheetView>
  </sheetViews>
  <sheetFormatPr defaultRowHeight="13.5" x14ac:dyDescent="0.15"/>
  <cols>
    <col min="1" max="1" width="13.5" customWidth="1"/>
    <col min="2" max="2" width="15.625" customWidth="1"/>
    <col min="3" max="3" width="19.625" customWidth="1"/>
  </cols>
  <sheetData>
    <row r="1" spans="1:44" ht="24" customHeight="1" x14ac:dyDescent="0.3">
      <c r="A1" s="38" t="s">
        <v>21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1"/>
      <c r="AN1" s="41"/>
      <c r="AO1" s="41"/>
      <c r="AP1" s="41"/>
      <c r="AQ1" s="41"/>
      <c r="AR1" s="41"/>
    </row>
    <row r="2" spans="1:44" ht="24" customHeight="1" x14ac:dyDescent="0.3">
      <c r="A2" s="38" t="s">
        <v>22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1"/>
      <c r="AN2" s="41"/>
      <c r="AO2" s="41"/>
      <c r="AP2" s="41"/>
      <c r="AQ2" s="41"/>
      <c r="AR2" s="41"/>
    </row>
    <row r="3" spans="1:44" ht="24" customHeight="1" thickBot="1" x14ac:dyDescent="0.35">
      <c r="A3" s="38" t="s">
        <v>6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1"/>
      <c r="AN3" s="41"/>
      <c r="AO3" s="41"/>
      <c r="AP3" s="41"/>
      <c r="AQ3" s="41"/>
      <c r="AR3" s="41"/>
    </row>
    <row r="4" spans="1:44" ht="24" customHeight="1" x14ac:dyDescent="0.15">
      <c r="A4" s="60" t="s">
        <v>4</v>
      </c>
      <c r="B4" s="80" t="s">
        <v>18</v>
      </c>
      <c r="C4" s="42" t="s">
        <v>5</v>
      </c>
      <c r="D4" s="68" t="s">
        <v>37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70"/>
      <c r="AM4" s="41"/>
      <c r="AN4" s="41"/>
      <c r="AO4" s="41"/>
      <c r="AP4" s="41"/>
      <c r="AQ4" s="41"/>
      <c r="AR4" s="41"/>
    </row>
    <row r="5" spans="1:44" ht="24" customHeight="1" x14ac:dyDescent="0.15">
      <c r="A5" s="61"/>
      <c r="B5" s="81"/>
      <c r="C5" s="43" t="s">
        <v>34</v>
      </c>
      <c r="D5" s="64" t="s">
        <v>2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6" t="s">
        <v>3</v>
      </c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7"/>
      <c r="AM5" s="41"/>
      <c r="AN5" s="41"/>
      <c r="AO5" s="41"/>
      <c r="AP5" s="41"/>
      <c r="AQ5" s="41"/>
      <c r="AR5" s="41"/>
    </row>
    <row r="6" spans="1:44" ht="24" customHeight="1" thickBot="1" x14ac:dyDescent="0.2">
      <c r="A6" s="62"/>
      <c r="B6" s="82"/>
      <c r="C6" s="44"/>
      <c r="D6" s="45">
        <v>1700</v>
      </c>
      <c r="E6" s="45">
        <v>1600</v>
      </c>
      <c r="F6" s="45">
        <v>1500</v>
      </c>
      <c r="G6" s="45">
        <v>1400</v>
      </c>
      <c r="H6" s="45">
        <v>1300</v>
      </c>
      <c r="I6" s="45">
        <v>1200</v>
      </c>
      <c r="J6" s="45">
        <v>1100</v>
      </c>
      <c r="K6" s="45">
        <v>1000</v>
      </c>
      <c r="L6" s="45">
        <v>900</v>
      </c>
      <c r="M6" s="45">
        <v>800</v>
      </c>
      <c r="N6" s="45">
        <v>700</v>
      </c>
      <c r="O6" s="45">
        <v>600</v>
      </c>
      <c r="P6" s="45">
        <v>500</v>
      </c>
      <c r="Q6" s="45">
        <v>400</v>
      </c>
      <c r="R6" s="45">
        <v>300</v>
      </c>
      <c r="S6" s="45">
        <v>200</v>
      </c>
      <c r="T6" s="45">
        <v>100</v>
      </c>
      <c r="U6" s="45">
        <v>0</v>
      </c>
      <c r="V6" s="46">
        <v>100</v>
      </c>
      <c r="W6" s="46">
        <v>200</v>
      </c>
      <c r="X6" s="46">
        <v>300</v>
      </c>
      <c r="Y6" s="46">
        <v>400</v>
      </c>
      <c r="Z6" s="46">
        <v>500</v>
      </c>
      <c r="AA6" s="46">
        <v>600</v>
      </c>
      <c r="AB6" s="46">
        <v>700</v>
      </c>
      <c r="AC6" s="46">
        <v>800</v>
      </c>
      <c r="AD6" s="46">
        <v>900</v>
      </c>
      <c r="AE6" s="46">
        <v>1000</v>
      </c>
      <c r="AF6" s="46">
        <v>1100</v>
      </c>
      <c r="AG6" s="46">
        <v>1200</v>
      </c>
      <c r="AH6" s="46">
        <v>1300</v>
      </c>
      <c r="AI6" s="46">
        <v>1400</v>
      </c>
      <c r="AJ6" s="46">
        <v>1500</v>
      </c>
      <c r="AK6" s="46">
        <v>1600</v>
      </c>
      <c r="AL6" s="47">
        <v>1700</v>
      </c>
      <c r="AM6" s="41"/>
      <c r="AN6" s="41"/>
      <c r="AO6" s="41"/>
      <c r="AP6" s="41"/>
      <c r="AQ6" s="41"/>
      <c r="AR6" s="41"/>
    </row>
    <row r="7" spans="1:44" ht="24" customHeight="1" x14ac:dyDescent="0.15">
      <c r="A7" s="63" t="s">
        <v>23</v>
      </c>
      <c r="B7" s="71" t="s">
        <v>19</v>
      </c>
      <c r="C7" s="79" t="s">
        <v>38</v>
      </c>
      <c r="D7" s="48">
        <v>43</v>
      </c>
      <c r="E7" s="48">
        <v>41</v>
      </c>
      <c r="F7" s="48">
        <v>46</v>
      </c>
      <c r="G7" s="48">
        <v>40</v>
      </c>
      <c r="H7" s="48">
        <v>39</v>
      </c>
      <c r="I7" s="48">
        <v>38</v>
      </c>
      <c r="J7" s="48">
        <v>40</v>
      </c>
      <c r="K7" s="48">
        <v>42</v>
      </c>
      <c r="L7" s="48">
        <v>36</v>
      </c>
      <c r="M7" s="48">
        <v>41</v>
      </c>
      <c r="N7" s="48">
        <v>33</v>
      </c>
      <c r="O7" s="48">
        <v>36</v>
      </c>
      <c r="P7" s="48">
        <v>33</v>
      </c>
      <c r="Q7" s="48">
        <v>36</v>
      </c>
      <c r="R7" s="48">
        <v>35</v>
      </c>
      <c r="S7" s="48">
        <v>33</v>
      </c>
      <c r="T7" s="48">
        <v>33</v>
      </c>
      <c r="U7" s="48">
        <v>0</v>
      </c>
      <c r="V7" s="48">
        <v>33</v>
      </c>
      <c r="W7" s="48">
        <v>28</v>
      </c>
      <c r="X7" s="48">
        <v>32</v>
      </c>
      <c r="Y7" s="48">
        <v>30</v>
      </c>
      <c r="Z7" s="48">
        <v>27</v>
      </c>
      <c r="AA7" s="48">
        <v>33</v>
      </c>
      <c r="AB7" s="48">
        <v>36</v>
      </c>
      <c r="AC7" s="48">
        <v>30</v>
      </c>
      <c r="AD7" s="48">
        <v>31</v>
      </c>
      <c r="AE7" s="48">
        <v>33</v>
      </c>
      <c r="AF7" s="48">
        <v>29</v>
      </c>
      <c r="AG7" s="48">
        <v>31</v>
      </c>
      <c r="AH7" s="48">
        <v>32</v>
      </c>
      <c r="AI7" s="48">
        <v>32</v>
      </c>
      <c r="AJ7" s="48">
        <v>32</v>
      </c>
      <c r="AK7" s="48">
        <v>48</v>
      </c>
      <c r="AL7" s="49">
        <v>43</v>
      </c>
      <c r="AM7" s="41"/>
      <c r="AN7" s="41"/>
      <c r="AO7" s="41"/>
      <c r="AP7" s="41"/>
      <c r="AQ7" s="41"/>
      <c r="AR7" s="41"/>
    </row>
    <row r="8" spans="1:44" ht="24" customHeight="1" x14ac:dyDescent="0.15">
      <c r="A8" s="61"/>
      <c r="B8" s="72"/>
      <c r="C8" s="77"/>
      <c r="D8" s="48">
        <v>58</v>
      </c>
      <c r="E8" s="48">
        <v>53</v>
      </c>
      <c r="F8" s="48">
        <v>48</v>
      </c>
      <c r="G8" s="48">
        <v>43</v>
      </c>
      <c r="H8" s="48">
        <v>43</v>
      </c>
      <c r="I8" s="48">
        <v>40</v>
      </c>
      <c r="J8" s="48">
        <v>41</v>
      </c>
      <c r="K8" s="48">
        <v>41</v>
      </c>
      <c r="L8" s="48">
        <v>38</v>
      </c>
      <c r="M8" s="48">
        <v>39</v>
      </c>
      <c r="N8" s="48">
        <v>30</v>
      </c>
      <c r="O8" s="48">
        <v>37</v>
      </c>
      <c r="P8" s="48">
        <v>31</v>
      </c>
      <c r="Q8" s="48">
        <v>34</v>
      </c>
      <c r="R8" s="48">
        <v>38</v>
      </c>
      <c r="S8" s="48">
        <v>36</v>
      </c>
      <c r="T8" s="48">
        <v>31</v>
      </c>
      <c r="U8" s="48">
        <v>0</v>
      </c>
      <c r="V8" s="48">
        <v>35</v>
      </c>
      <c r="W8" s="48">
        <v>28</v>
      </c>
      <c r="X8" s="48">
        <v>33</v>
      </c>
      <c r="Y8" s="48">
        <v>29</v>
      </c>
      <c r="Z8" s="48">
        <v>28</v>
      </c>
      <c r="AA8" s="48">
        <v>27</v>
      </c>
      <c r="AB8" s="48">
        <v>31</v>
      </c>
      <c r="AC8" s="48">
        <v>31</v>
      </c>
      <c r="AD8" s="48">
        <v>31</v>
      </c>
      <c r="AE8" s="48">
        <v>26</v>
      </c>
      <c r="AF8" s="48">
        <v>27</v>
      </c>
      <c r="AG8" s="48">
        <v>24</v>
      </c>
      <c r="AH8" s="48">
        <v>34</v>
      </c>
      <c r="AI8" s="48">
        <v>33</v>
      </c>
      <c r="AJ8" s="48">
        <v>37</v>
      </c>
      <c r="AK8" s="48">
        <v>43</v>
      </c>
      <c r="AL8" s="49">
        <v>45</v>
      </c>
      <c r="AM8" s="41"/>
      <c r="AN8" s="41"/>
      <c r="AO8" s="41"/>
      <c r="AP8" s="41"/>
      <c r="AQ8" s="41"/>
      <c r="AR8" s="41"/>
    </row>
    <row r="9" spans="1:44" ht="24" customHeight="1" x14ac:dyDescent="0.15">
      <c r="A9" s="61"/>
      <c r="B9" s="72"/>
      <c r="C9" s="77"/>
      <c r="D9" s="48">
        <v>43</v>
      </c>
      <c r="E9" s="48">
        <v>46</v>
      </c>
      <c r="F9" s="48">
        <v>42</v>
      </c>
      <c r="G9" s="48">
        <v>39</v>
      </c>
      <c r="H9" s="48">
        <v>38</v>
      </c>
      <c r="I9" s="48">
        <v>37</v>
      </c>
      <c r="J9" s="48">
        <v>42</v>
      </c>
      <c r="K9" s="48">
        <v>39</v>
      </c>
      <c r="L9" s="48">
        <v>42</v>
      </c>
      <c r="M9" s="48">
        <v>34</v>
      </c>
      <c r="N9" s="48">
        <v>40</v>
      </c>
      <c r="O9" s="48">
        <v>35</v>
      </c>
      <c r="P9" s="48">
        <v>34</v>
      </c>
      <c r="Q9" s="48">
        <v>38</v>
      </c>
      <c r="R9" s="48">
        <v>37</v>
      </c>
      <c r="S9" s="48">
        <v>36</v>
      </c>
      <c r="T9" s="48">
        <v>26</v>
      </c>
      <c r="U9" s="48">
        <v>0</v>
      </c>
      <c r="V9" s="48">
        <v>31</v>
      </c>
      <c r="W9" s="48">
        <v>27</v>
      </c>
      <c r="X9" s="48">
        <v>39</v>
      </c>
      <c r="Y9" s="48">
        <v>36</v>
      </c>
      <c r="Z9" s="48">
        <v>33</v>
      </c>
      <c r="AA9" s="48">
        <v>34</v>
      </c>
      <c r="AB9" s="48">
        <v>33</v>
      </c>
      <c r="AC9" s="48">
        <v>36</v>
      </c>
      <c r="AD9" s="48">
        <v>32</v>
      </c>
      <c r="AE9" s="48">
        <v>27</v>
      </c>
      <c r="AF9" s="48">
        <v>31</v>
      </c>
      <c r="AG9" s="48">
        <v>31</v>
      </c>
      <c r="AH9" s="48">
        <v>29</v>
      </c>
      <c r="AI9" s="48">
        <v>33</v>
      </c>
      <c r="AJ9" s="48">
        <v>32</v>
      </c>
      <c r="AK9" s="48">
        <v>34</v>
      </c>
      <c r="AL9" s="49">
        <v>38</v>
      </c>
      <c r="AM9" s="41"/>
      <c r="AN9" s="41"/>
      <c r="AO9" s="41"/>
      <c r="AP9" s="41"/>
      <c r="AQ9" s="41"/>
      <c r="AR9" s="41"/>
    </row>
    <row r="10" spans="1:44" ht="24" customHeight="1" x14ac:dyDescent="0.15">
      <c r="A10" s="61"/>
      <c r="B10" s="72"/>
      <c r="C10" s="78"/>
      <c r="D10" s="48">
        <v>44</v>
      </c>
      <c r="E10" s="48">
        <v>49</v>
      </c>
      <c r="F10" s="48">
        <v>48</v>
      </c>
      <c r="G10" s="48">
        <v>40</v>
      </c>
      <c r="H10" s="48">
        <v>40</v>
      </c>
      <c r="I10" s="48">
        <v>41</v>
      </c>
      <c r="J10" s="48">
        <v>38</v>
      </c>
      <c r="K10" s="48">
        <v>36</v>
      </c>
      <c r="L10" s="48">
        <v>44</v>
      </c>
      <c r="M10" s="48">
        <v>40</v>
      </c>
      <c r="N10" s="48">
        <v>38</v>
      </c>
      <c r="O10" s="48">
        <v>39</v>
      </c>
      <c r="P10" s="48">
        <v>37</v>
      </c>
      <c r="Q10" s="48">
        <v>39</v>
      </c>
      <c r="R10" s="48">
        <v>35</v>
      </c>
      <c r="S10" s="48">
        <v>36</v>
      </c>
      <c r="T10" s="48">
        <v>36</v>
      </c>
      <c r="U10" s="48">
        <v>0</v>
      </c>
      <c r="V10" s="48">
        <v>34</v>
      </c>
      <c r="W10" s="48">
        <v>36</v>
      </c>
      <c r="X10" s="48">
        <v>35</v>
      </c>
      <c r="Y10" s="48">
        <v>38</v>
      </c>
      <c r="Z10" s="48">
        <v>36</v>
      </c>
      <c r="AA10" s="48">
        <v>32</v>
      </c>
      <c r="AB10" s="48">
        <v>34</v>
      </c>
      <c r="AC10" s="48">
        <v>38</v>
      </c>
      <c r="AD10" s="48">
        <v>35</v>
      </c>
      <c r="AE10" s="48">
        <v>34</v>
      </c>
      <c r="AF10" s="48">
        <v>28</v>
      </c>
      <c r="AG10" s="48">
        <v>33</v>
      </c>
      <c r="AH10" s="48">
        <v>31</v>
      </c>
      <c r="AI10" s="48">
        <v>33</v>
      </c>
      <c r="AJ10" s="48">
        <v>33</v>
      </c>
      <c r="AK10" s="48">
        <v>37</v>
      </c>
      <c r="AL10" s="49">
        <v>40</v>
      </c>
      <c r="AM10" s="41"/>
      <c r="AN10" s="41"/>
      <c r="AO10" s="41"/>
      <c r="AP10" s="41"/>
      <c r="AQ10" s="41"/>
      <c r="AR10" s="41"/>
    </row>
    <row r="11" spans="1:44" ht="24" customHeight="1" x14ac:dyDescent="0.15">
      <c r="A11" s="61"/>
      <c r="B11" s="72"/>
      <c r="C11" s="50" t="s">
        <v>0</v>
      </c>
      <c r="D11" s="51">
        <f>AVERAGE(D7:D10)</f>
        <v>47</v>
      </c>
      <c r="E11" s="51">
        <f t="shared" ref="E11:G11" si="0">AVERAGE(E7:E10)</f>
        <v>47.25</v>
      </c>
      <c r="F11" s="51">
        <f t="shared" si="0"/>
        <v>46</v>
      </c>
      <c r="G11" s="51">
        <f t="shared" si="0"/>
        <v>40.5</v>
      </c>
      <c r="H11" s="51">
        <f t="shared" ref="H11:T11" si="1">AVERAGE(H7:H10)</f>
        <v>40</v>
      </c>
      <c r="I11" s="51">
        <f t="shared" si="1"/>
        <v>39</v>
      </c>
      <c r="J11" s="51">
        <f t="shared" si="1"/>
        <v>40.25</v>
      </c>
      <c r="K11" s="51">
        <f t="shared" si="1"/>
        <v>39.5</v>
      </c>
      <c r="L11" s="51">
        <f t="shared" si="1"/>
        <v>40</v>
      </c>
      <c r="M11" s="51">
        <f t="shared" si="1"/>
        <v>38.5</v>
      </c>
      <c r="N11" s="51">
        <f t="shared" si="1"/>
        <v>35.25</v>
      </c>
      <c r="O11" s="51">
        <f t="shared" si="1"/>
        <v>36.75</v>
      </c>
      <c r="P11" s="51">
        <f t="shared" si="1"/>
        <v>33.75</v>
      </c>
      <c r="Q11" s="51">
        <f t="shared" si="1"/>
        <v>36.75</v>
      </c>
      <c r="R11" s="51">
        <f t="shared" si="1"/>
        <v>36.25</v>
      </c>
      <c r="S11" s="51">
        <f t="shared" si="1"/>
        <v>35.25</v>
      </c>
      <c r="T11" s="51">
        <f t="shared" si="1"/>
        <v>31.5</v>
      </c>
      <c r="U11" s="51">
        <v>0</v>
      </c>
      <c r="V11" s="51">
        <f t="shared" ref="V11:AF11" si="2">AVERAGE(V7:V10)</f>
        <v>33.25</v>
      </c>
      <c r="W11" s="51">
        <f t="shared" si="2"/>
        <v>29.75</v>
      </c>
      <c r="X11" s="51">
        <f t="shared" si="2"/>
        <v>34.75</v>
      </c>
      <c r="Y11" s="51">
        <f t="shared" si="2"/>
        <v>33.25</v>
      </c>
      <c r="Z11" s="51">
        <f t="shared" si="2"/>
        <v>31</v>
      </c>
      <c r="AA11" s="51">
        <f t="shared" si="2"/>
        <v>31.5</v>
      </c>
      <c r="AB11" s="51">
        <f t="shared" si="2"/>
        <v>33.5</v>
      </c>
      <c r="AC11" s="51">
        <f t="shared" si="2"/>
        <v>33.75</v>
      </c>
      <c r="AD11" s="51">
        <f t="shared" si="2"/>
        <v>32.25</v>
      </c>
      <c r="AE11" s="51">
        <f t="shared" si="2"/>
        <v>30</v>
      </c>
      <c r="AF11" s="51">
        <f t="shared" si="2"/>
        <v>28.75</v>
      </c>
      <c r="AG11" s="51">
        <f t="shared" ref="AG11:AH11" si="3">AVERAGE(AG7:AG10)</f>
        <v>29.75</v>
      </c>
      <c r="AH11" s="51">
        <f t="shared" si="3"/>
        <v>31.5</v>
      </c>
      <c r="AI11" s="51">
        <f>AVERAGE(AI7:AI10)</f>
        <v>32.75</v>
      </c>
      <c r="AJ11" s="51">
        <f>AVERAGE(AJ7:AJ10)</f>
        <v>33.5</v>
      </c>
      <c r="AK11" s="51">
        <f>AVERAGE(AK7:AK10)</f>
        <v>40.5</v>
      </c>
      <c r="AL11" s="52">
        <f>AVERAGE(AL7:AL10)</f>
        <v>41.5</v>
      </c>
      <c r="AM11" s="41"/>
      <c r="AN11" s="41"/>
      <c r="AO11" s="41"/>
      <c r="AP11" s="41"/>
      <c r="AQ11" s="41"/>
      <c r="AR11" s="41"/>
    </row>
    <row r="12" spans="1:44" ht="24" customHeight="1" x14ac:dyDescent="0.15">
      <c r="A12" s="61"/>
      <c r="B12" s="72"/>
      <c r="C12" s="50" t="s">
        <v>1</v>
      </c>
      <c r="D12" s="51">
        <f>STDEV(D7:D10)</f>
        <v>7.3484692283495345</v>
      </c>
      <c r="E12" s="51">
        <f t="shared" ref="E12:G12" si="4">STDEV(E7:E10)</f>
        <v>5.0579969684978394</v>
      </c>
      <c r="F12" s="51">
        <f t="shared" si="4"/>
        <v>2.8284271247461903</v>
      </c>
      <c r="G12" s="51">
        <f t="shared" si="4"/>
        <v>1.7320508075688772</v>
      </c>
      <c r="H12" s="51">
        <f t="shared" ref="H12:T12" si="5">STDEV(H7:H10)</f>
        <v>2.1602468994692869</v>
      </c>
      <c r="I12" s="51">
        <f t="shared" si="5"/>
        <v>1.8257418583505538</v>
      </c>
      <c r="J12" s="51">
        <f t="shared" si="5"/>
        <v>1.707825127659933</v>
      </c>
      <c r="K12" s="51">
        <f t="shared" si="5"/>
        <v>2.6457513110645907</v>
      </c>
      <c r="L12" s="51">
        <f t="shared" si="5"/>
        <v>3.6514837167011076</v>
      </c>
      <c r="M12" s="51">
        <f t="shared" si="5"/>
        <v>3.1091263510296048</v>
      </c>
      <c r="N12" s="51">
        <f t="shared" si="5"/>
        <v>4.5734742446707477</v>
      </c>
      <c r="O12" s="51">
        <f t="shared" si="5"/>
        <v>1.707825127659933</v>
      </c>
      <c r="P12" s="51">
        <f t="shared" si="5"/>
        <v>2.5</v>
      </c>
      <c r="Q12" s="51">
        <f t="shared" si="5"/>
        <v>2.2173557826083452</v>
      </c>
      <c r="R12" s="51">
        <f t="shared" si="5"/>
        <v>1.5</v>
      </c>
      <c r="S12" s="51">
        <f t="shared" si="5"/>
        <v>1.5</v>
      </c>
      <c r="T12" s="51">
        <f t="shared" si="5"/>
        <v>4.2031734043061642</v>
      </c>
      <c r="U12" s="51">
        <v>0</v>
      </c>
      <c r="V12" s="51">
        <f t="shared" ref="V12:AF12" si="6">STDEV(V7:V10)</f>
        <v>1.707825127659933</v>
      </c>
      <c r="W12" s="51">
        <f t="shared" si="6"/>
        <v>4.1932485418030412</v>
      </c>
      <c r="X12" s="51">
        <f t="shared" si="6"/>
        <v>3.0956959368344519</v>
      </c>
      <c r="Y12" s="51">
        <f t="shared" si="6"/>
        <v>4.4253060157839181</v>
      </c>
      <c r="Z12" s="51">
        <f t="shared" si="6"/>
        <v>4.2426406871192848</v>
      </c>
      <c r="AA12" s="51">
        <f t="shared" si="6"/>
        <v>3.1091263510296048</v>
      </c>
      <c r="AB12" s="51">
        <f t="shared" si="6"/>
        <v>2.0816659994661326</v>
      </c>
      <c r="AC12" s="51">
        <f t="shared" si="6"/>
        <v>3.8622100754188224</v>
      </c>
      <c r="AD12" s="51">
        <f t="shared" si="6"/>
        <v>1.8929694486000912</v>
      </c>
      <c r="AE12" s="51">
        <f t="shared" si="6"/>
        <v>4.0824829046386304</v>
      </c>
      <c r="AF12" s="51">
        <f t="shared" si="6"/>
        <v>1.707825127659933</v>
      </c>
      <c r="AG12" s="51">
        <f t="shared" ref="AG12:AH12" si="7">STDEV(AG7:AG10)</f>
        <v>3.9475730941090039</v>
      </c>
      <c r="AH12" s="51">
        <f t="shared" si="7"/>
        <v>2.0816659994661326</v>
      </c>
      <c r="AI12" s="51">
        <f>STDEV(AI7:AI10)</f>
        <v>0.5</v>
      </c>
      <c r="AJ12" s="51">
        <f>STDEV(AJ7:AJ10)</f>
        <v>2.3804761428476167</v>
      </c>
      <c r="AK12" s="51">
        <f>STDEV(AK7:AK10)</f>
        <v>6.2449979983983983</v>
      </c>
      <c r="AL12" s="52">
        <f>STDEV(AL7:AL10)</f>
        <v>3.1091263510296048</v>
      </c>
      <c r="AM12" s="41"/>
      <c r="AN12" s="41"/>
      <c r="AO12" s="41"/>
      <c r="AP12" s="41"/>
      <c r="AQ12" s="41"/>
      <c r="AR12" s="41"/>
    </row>
    <row r="13" spans="1:44" ht="24" customHeight="1" x14ac:dyDescent="0.15">
      <c r="A13" s="61"/>
      <c r="B13" s="73" t="s">
        <v>20</v>
      </c>
      <c r="C13" s="76" t="s">
        <v>38</v>
      </c>
      <c r="D13" s="48">
        <v>38</v>
      </c>
      <c r="E13" s="48">
        <v>33</v>
      </c>
      <c r="F13" s="48">
        <v>34</v>
      </c>
      <c r="G13" s="48">
        <v>38</v>
      </c>
      <c r="H13" s="48">
        <v>38</v>
      </c>
      <c r="I13" s="48">
        <v>31</v>
      </c>
      <c r="J13" s="48">
        <v>26</v>
      </c>
      <c r="K13" s="48">
        <v>32</v>
      </c>
      <c r="L13" s="48">
        <v>35</v>
      </c>
      <c r="M13" s="48">
        <v>34</v>
      </c>
      <c r="N13" s="48">
        <v>35</v>
      </c>
      <c r="O13" s="48">
        <v>35</v>
      </c>
      <c r="P13" s="48">
        <v>37</v>
      </c>
      <c r="Q13" s="48">
        <v>32</v>
      </c>
      <c r="R13" s="48">
        <v>31</v>
      </c>
      <c r="S13" s="48">
        <v>32</v>
      </c>
      <c r="T13" s="48">
        <v>29</v>
      </c>
      <c r="U13" s="48">
        <v>0</v>
      </c>
      <c r="V13" s="48">
        <v>31</v>
      </c>
      <c r="W13" s="48">
        <v>31</v>
      </c>
      <c r="X13" s="48">
        <v>34</v>
      </c>
      <c r="Y13" s="48">
        <v>30</v>
      </c>
      <c r="Z13" s="48">
        <v>32</v>
      </c>
      <c r="AA13" s="48">
        <v>35</v>
      </c>
      <c r="AB13" s="48">
        <v>34</v>
      </c>
      <c r="AC13" s="48">
        <v>31</v>
      </c>
      <c r="AD13" s="48">
        <v>35</v>
      </c>
      <c r="AE13" s="48">
        <v>31</v>
      </c>
      <c r="AF13" s="48">
        <v>31</v>
      </c>
      <c r="AG13" s="48">
        <v>33</v>
      </c>
      <c r="AH13" s="48">
        <v>31</v>
      </c>
      <c r="AI13" s="48">
        <v>27</v>
      </c>
      <c r="AJ13" s="48">
        <v>30</v>
      </c>
      <c r="AK13" s="48">
        <v>31</v>
      </c>
      <c r="AL13" s="49">
        <v>36</v>
      </c>
      <c r="AM13" s="41"/>
      <c r="AN13" s="41"/>
      <c r="AO13" s="41"/>
      <c r="AP13" s="41"/>
      <c r="AQ13" s="41"/>
      <c r="AR13" s="41"/>
    </row>
    <row r="14" spans="1:44" ht="24" customHeight="1" x14ac:dyDescent="0.15">
      <c r="A14" s="61"/>
      <c r="B14" s="74"/>
      <c r="C14" s="77"/>
      <c r="D14" s="48">
        <v>41</v>
      </c>
      <c r="E14" s="48">
        <v>33</v>
      </c>
      <c r="F14" s="48">
        <v>34</v>
      </c>
      <c r="G14" s="48">
        <v>29</v>
      </c>
      <c r="H14" s="48">
        <v>30</v>
      </c>
      <c r="I14" s="48">
        <v>27</v>
      </c>
      <c r="J14" s="48">
        <v>31</v>
      </c>
      <c r="K14" s="48">
        <v>34</v>
      </c>
      <c r="L14" s="48">
        <v>34</v>
      </c>
      <c r="M14" s="48">
        <v>36</v>
      </c>
      <c r="N14" s="48">
        <v>38</v>
      </c>
      <c r="O14" s="48">
        <v>36</v>
      </c>
      <c r="P14" s="48">
        <v>32</v>
      </c>
      <c r="Q14" s="48">
        <v>37</v>
      </c>
      <c r="R14" s="48">
        <v>33</v>
      </c>
      <c r="S14" s="48">
        <v>30</v>
      </c>
      <c r="T14" s="48">
        <v>25</v>
      </c>
      <c r="U14" s="48">
        <v>0</v>
      </c>
      <c r="V14" s="48">
        <v>34</v>
      </c>
      <c r="W14" s="48">
        <v>31</v>
      </c>
      <c r="X14" s="48">
        <v>30</v>
      </c>
      <c r="Y14" s="48">
        <v>31</v>
      </c>
      <c r="Z14" s="48">
        <v>33</v>
      </c>
      <c r="AA14" s="48">
        <v>35</v>
      </c>
      <c r="AB14" s="48">
        <v>31</v>
      </c>
      <c r="AC14" s="48">
        <v>31</v>
      </c>
      <c r="AD14" s="48">
        <v>34</v>
      </c>
      <c r="AE14" s="48">
        <v>32</v>
      </c>
      <c r="AF14" s="48">
        <v>27</v>
      </c>
      <c r="AG14" s="48">
        <v>30</v>
      </c>
      <c r="AH14" s="48">
        <v>31</v>
      </c>
      <c r="AI14" s="48">
        <v>30</v>
      </c>
      <c r="AJ14" s="48">
        <v>32</v>
      </c>
      <c r="AK14" s="48">
        <v>39</v>
      </c>
      <c r="AL14" s="49">
        <v>36</v>
      </c>
      <c r="AM14" s="41"/>
      <c r="AN14" s="41"/>
      <c r="AO14" s="41"/>
      <c r="AP14" s="41"/>
      <c r="AQ14" s="41"/>
      <c r="AR14" s="41"/>
    </row>
    <row r="15" spans="1:44" ht="24" customHeight="1" x14ac:dyDescent="0.15">
      <c r="A15" s="61"/>
      <c r="B15" s="74"/>
      <c r="C15" s="77"/>
      <c r="D15" s="48">
        <v>44</v>
      </c>
      <c r="E15" s="48">
        <v>39</v>
      </c>
      <c r="F15" s="48">
        <v>37</v>
      </c>
      <c r="G15" s="48">
        <v>36</v>
      </c>
      <c r="H15" s="48">
        <v>34</v>
      </c>
      <c r="I15" s="48">
        <v>32</v>
      </c>
      <c r="J15" s="48">
        <v>32</v>
      </c>
      <c r="K15" s="48">
        <v>31</v>
      </c>
      <c r="L15" s="48">
        <v>31</v>
      </c>
      <c r="M15" s="48">
        <v>29</v>
      </c>
      <c r="N15" s="48">
        <v>33</v>
      </c>
      <c r="O15" s="48">
        <v>35</v>
      </c>
      <c r="P15" s="48">
        <v>31</v>
      </c>
      <c r="Q15" s="48">
        <v>31</v>
      </c>
      <c r="R15" s="48">
        <v>28</v>
      </c>
      <c r="S15" s="48">
        <v>35</v>
      </c>
      <c r="T15" s="48">
        <v>31</v>
      </c>
      <c r="U15" s="48">
        <v>0</v>
      </c>
      <c r="V15" s="48">
        <v>29</v>
      </c>
      <c r="W15" s="48">
        <v>30</v>
      </c>
      <c r="X15" s="48">
        <v>33</v>
      </c>
      <c r="Y15" s="48">
        <v>29</v>
      </c>
      <c r="Z15" s="48">
        <v>29</v>
      </c>
      <c r="AA15" s="48">
        <v>33</v>
      </c>
      <c r="AB15" s="48">
        <v>33</v>
      </c>
      <c r="AC15" s="48">
        <v>33</v>
      </c>
      <c r="AD15" s="48">
        <v>31</v>
      </c>
      <c r="AE15" s="48">
        <v>28</v>
      </c>
      <c r="AF15" s="48">
        <v>25</v>
      </c>
      <c r="AG15" s="48">
        <v>26</v>
      </c>
      <c r="AH15" s="48">
        <v>25</v>
      </c>
      <c r="AI15" s="48">
        <v>29</v>
      </c>
      <c r="AJ15" s="48">
        <v>29</v>
      </c>
      <c r="AK15" s="48">
        <v>31</v>
      </c>
      <c r="AL15" s="49">
        <v>31</v>
      </c>
      <c r="AM15" s="41"/>
      <c r="AN15" s="41"/>
      <c r="AO15" s="41"/>
      <c r="AP15" s="41"/>
      <c r="AQ15" s="41"/>
      <c r="AR15" s="41"/>
    </row>
    <row r="16" spans="1:44" ht="24" customHeight="1" x14ac:dyDescent="0.15">
      <c r="A16" s="61"/>
      <c r="B16" s="74"/>
      <c r="C16" s="78"/>
      <c r="D16" s="48">
        <v>39</v>
      </c>
      <c r="E16" s="48">
        <v>38</v>
      </c>
      <c r="F16" s="48">
        <v>34</v>
      </c>
      <c r="G16" s="48">
        <v>33</v>
      </c>
      <c r="H16" s="48">
        <v>27</v>
      </c>
      <c r="I16" s="48">
        <v>34</v>
      </c>
      <c r="J16" s="48">
        <v>32</v>
      </c>
      <c r="K16" s="48">
        <v>32</v>
      </c>
      <c r="L16" s="48">
        <v>32</v>
      </c>
      <c r="M16" s="48">
        <v>32</v>
      </c>
      <c r="N16" s="48">
        <v>31</v>
      </c>
      <c r="O16" s="48">
        <v>33</v>
      </c>
      <c r="P16" s="48">
        <v>31</v>
      </c>
      <c r="Q16" s="48">
        <v>36</v>
      </c>
      <c r="R16" s="48">
        <v>34</v>
      </c>
      <c r="S16" s="48">
        <v>37</v>
      </c>
      <c r="T16" s="48">
        <v>30</v>
      </c>
      <c r="U16" s="48">
        <v>0</v>
      </c>
      <c r="V16" s="48">
        <v>27</v>
      </c>
      <c r="W16" s="48">
        <v>33</v>
      </c>
      <c r="X16" s="48">
        <v>30</v>
      </c>
      <c r="Y16" s="48">
        <v>32</v>
      </c>
      <c r="Z16" s="48">
        <v>31</v>
      </c>
      <c r="AA16" s="48">
        <v>31</v>
      </c>
      <c r="AB16" s="48">
        <v>29</v>
      </c>
      <c r="AC16" s="48">
        <v>29</v>
      </c>
      <c r="AD16" s="48">
        <v>34</v>
      </c>
      <c r="AE16" s="48">
        <v>29</v>
      </c>
      <c r="AF16" s="48">
        <v>26</v>
      </c>
      <c r="AG16" s="48">
        <v>27</v>
      </c>
      <c r="AH16" s="48">
        <v>25</v>
      </c>
      <c r="AI16" s="48">
        <v>29</v>
      </c>
      <c r="AJ16" s="48">
        <v>28</v>
      </c>
      <c r="AK16" s="48">
        <v>29</v>
      </c>
      <c r="AL16" s="49">
        <v>39</v>
      </c>
      <c r="AM16" s="41"/>
      <c r="AN16" s="41"/>
      <c r="AO16" s="41"/>
      <c r="AP16" s="41"/>
      <c r="AQ16" s="41"/>
      <c r="AR16" s="41"/>
    </row>
    <row r="17" spans="1:44" ht="24" customHeight="1" x14ac:dyDescent="0.15">
      <c r="A17" s="61"/>
      <c r="B17" s="74"/>
      <c r="C17" s="53" t="s">
        <v>0</v>
      </c>
      <c r="D17" s="53">
        <f>AVERAGE(D13:D16)</f>
        <v>40.5</v>
      </c>
      <c r="E17" s="53">
        <f t="shared" ref="E17:G17" si="8">AVERAGE(E13:E16)</f>
        <v>35.75</v>
      </c>
      <c r="F17" s="53">
        <f t="shared" si="8"/>
        <v>34.75</v>
      </c>
      <c r="G17" s="53">
        <f t="shared" si="8"/>
        <v>34</v>
      </c>
      <c r="H17" s="53">
        <f t="shared" ref="H17:T17" si="9">AVERAGE(H13:H16)</f>
        <v>32.25</v>
      </c>
      <c r="I17" s="53">
        <f t="shared" si="9"/>
        <v>31</v>
      </c>
      <c r="J17" s="53">
        <f t="shared" si="9"/>
        <v>30.25</v>
      </c>
      <c r="K17" s="53">
        <f t="shared" si="9"/>
        <v>32.25</v>
      </c>
      <c r="L17" s="53">
        <f t="shared" si="9"/>
        <v>33</v>
      </c>
      <c r="M17" s="53">
        <f t="shared" si="9"/>
        <v>32.75</v>
      </c>
      <c r="N17" s="53">
        <f t="shared" si="9"/>
        <v>34.25</v>
      </c>
      <c r="O17" s="53">
        <f t="shared" si="9"/>
        <v>34.75</v>
      </c>
      <c r="P17" s="53">
        <f t="shared" si="9"/>
        <v>32.75</v>
      </c>
      <c r="Q17" s="53">
        <f t="shared" si="9"/>
        <v>34</v>
      </c>
      <c r="R17" s="53">
        <f t="shared" si="9"/>
        <v>31.5</v>
      </c>
      <c r="S17" s="53">
        <f t="shared" si="9"/>
        <v>33.5</v>
      </c>
      <c r="T17" s="53">
        <f t="shared" si="9"/>
        <v>28.75</v>
      </c>
      <c r="U17" s="53">
        <v>0</v>
      </c>
      <c r="V17" s="53">
        <f t="shared" ref="V17:AF17" si="10">AVERAGE(V13:V16)</f>
        <v>30.25</v>
      </c>
      <c r="W17" s="53">
        <f t="shared" si="10"/>
        <v>31.25</v>
      </c>
      <c r="X17" s="53">
        <f t="shared" si="10"/>
        <v>31.75</v>
      </c>
      <c r="Y17" s="53">
        <f t="shared" si="10"/>
        <v>30.5</v>
      </c>
      <c r="Z17" s="53">
        <f t="shared" si="10"/>
        <v>31.25</v>
      </c>
      <c r="AA17" s="53">
        <f t="shared" si="10"/>
        <v>33.5</v>
      </c>
      <c r="AB17" s="53">
        <f t="shared" si="10"/>
        <v>31.75</v>
      </c>
      <c r="AC17" s="53">
        <f t="shared" si="10"/>
        <v>31</v>
      </c>
      <c r="AD17" s="53">
        <f t="shared" si="10"/>
        <v>33.5</v>
      </c>
      <c r="AE17" s="53">
        <f t="shared" si="10"/>
        <v>30</v>
      </c>
      <c r="AF17" s="53">
        <f t="shared" si="10"/>
        <v>27.25</v>
      </c>
      <c r="AG17" s="53">
        <f>AVERAGE(AG13:AH16)</f>
        <v>28.5</v>
      </c>
      <c r="AH17" s="53">
        <f>AVERAGE(AH13:AH16)</f>
        <v>28</v>
      </c>
      <c r="AI17" s="53">
        <f>AVERAGE(AI13:AI16)</f>
        <v>28.75</v>
      </c>
      <c r="AJ17" s="53">
        <f>AVERAGE(AK13:AK16)</f>
        <v>32.5</v>
      </c>
      <c r="AK17" s="53">
        <f>AVERAGE(AK13:AK16)</f>
        <v>32.5</v>
      </c>
      <c r="AL17" s="54">
        <f>AVERAGE(AL13:AL16)</f>
        <v>35.5</v>
      </c>
      <c r="AM17" s="41"/>
      <c r="AN17" s="41"/>
      <c r="AO17" s="41"/>
      <c r="AP17" s="41"/>
      <c r="AQ17" s="41"/>
      <c r="AR17" s="41"/>
    </row>
    <row r="18" spans="1:44" ht="24" customHeight="1" thickBot="1" x14ac:dyDescent="0.2">
      <c r="A18" s="62"/>
      <c r="B18" s="75"/>
      <c r="C18" s="55" t="s">
        <v>1</v>
      </c>
      <c r="D18" s="55">
        <f>STDEV(D13:D16)</f>
        <v>2.6457513110645907</v>
      </c>
      <c r="E18" s="55">
        <f t="shared" ref="E18:G18" si="11">STDEV(E13:E16)</f>
        <v>3.2015621187164243</v>
      </c>
      <c r="F18" s="55">
        <f t="shared" si="11"/>
        <v>1.5</v>
      </c>
      <c r="G18" s="55">
        <f t="shared" si="11"/>
        <v>3.9157800414902435</v>
      </c>
      <c r="H18" s="55">
        <f t="shared" ref="H18:T18" si="12">STDEV(H13:H16)</f>
        <v>4.7871355387816905</v>
      </c>
      <c r="I18" s="55">
        <f t="shared" si="12"/>
        <v>2.9439202887759488</v>
      </c>
      <c r="J18" s="55">
        <f t="shared" si="12"/>
        <v>2.8722813232690143</v>
      </c>
      <c r="K18" s="55">
        <f t="shared" si="12"/>
        <v>1.2583057392117916</v>
      </c>
      <c r="L18" s="55">
        <f t="shared" si="12"/>
        <v>1.8257418583505538</v>
      </c>
      <c r="M18" s="55">
        <f t="shared" si="12"/>
        <v>2.9860788111948193</v>
      </c>
      <c r="N18" s="55">
        <f t="shared" si="12"/>
        <v>2.9860788111948193</v>
      </c>
      <c r="O18" s="55">
        <f t="shared" si="12"/>
        <v>1.2583057392117916</v>
      </c>
      <c r="P18" s="55">
        <f t="shared" si="12"/>
        <v>2.8722813232690143</v>
      </c>
      <c r="Q18" s="55">
        <f t="shared" si="12"/>
        <v>2.9439202887759488</v>
      </c>
      <c r="R18" s="55">
        <f t="shared" si="12"/>
        <v>2.6457513110645907</v>
      </c>
      <c r="S18" s="55">
        <f t="shared" si="12"/>
        <v>3.1091263510296048</v>
      </c>
      <c r="T18" s="55">
        <f t="shared" si="12"/>
        <v>2.6299556396765835</v>
      </c>
      <c r="U18" s="55">
        <v>0</v>
      </c>
      <c r="V18" s="55">
        <f t="shared" ref="V18:AL18" si="13">STDEV(V13:V16)</f>
        <v>2.9860788111948193</v>
      </c>
      <c r="W18" s="55">
        <f t="shared" si="13"/>
        <v>1.2583057392117916</v>
      </c>
      <c r="X18" s="55">
        <f t="shared" si="13"/>
        <v>2.0615528128088303</v>
      </c>
      <c r="Y18" s="55">
        <f t="shared" si="13"/>
        <v>1.2909944487358056</v>
      </c>
      <c r="Z18" s="55">
        <f t="shared" si="13"/>
        <v>1.707825127659933</v>
      </c>
      <c r="AA18" s="55">
        <f t="shared" si="13"/>
        <v>1.9148542155126762</v>
      </c>
      <c r="AB18" s="55">
        <f t="shared" si="13"/>
        <v>2.2173557826083452</v>
      </c>
      <c r="AC18" s="55">
        <f t="shared" si="13"/>
        <v>1.6329931618554521</v>
      </c>
      <c r="AD18" s="55">
        <f t="shared" si="13"/>
        <v>1.7320508075688772</v>
      </c>
      <c r="AE18" s="55">
        <f t="shared" si="13"/>
        <v>1.8257418583505538</v>
      </c>
      <c r="AF18" s="55">
        <f t="shared" si="13"/>
        <v>2.6299556396765835</v>
      </c>
      <c r="AG18" s="55">
        <f t="shared" si="13"/>
        <v>3.1622776601683795</v>
      </c>
      <c r="AH18" s="55">
        <f t="shared" si="13"/>
        <v>3.4641016151377544</v>
      </c>
      <c r="AI18" s="55">
        <f t="shared" si="13"/>
        <v>1.2583057392117916</v>
      </c>
      <c r="AJ18" s="55">
        <f t="shared" si="13"/>
        <v>1.707825127659933</v>
      </c>
      <c r="AK18" s="55">
        <f t="shared" si="13"/>
        <v>4.4347115652166904</v>
      </c>
      <c r="AL18" s="56">
        <f t="shared" si="13"/>
        <v>3.3166247903553998</v>
      </c>
      <c r="AM18" s="41"/>
      <c r="AN18" s="41"/>
      <c r="AO18" s="41"/>
      <c r="AP18" s="41"/>
      <c r="AQ18" s="41"/>
      <c r="AR18" s="41"/>
    </row>
    <row r="19" spans="1:44" ht="24" customHeight="1" x14ac:dyDescent="0.15">
      <c r="A19" s="57"/>
      <c r="B19" s="58"/>
      <c r="C19" s="58"/>
      <c r="D19" s="58"/>
      <c r="E19" s="58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40"/>
      <c r="AK19" s="40"/>
      <c r="AL19" s="40"/>
      <c r="AM19" s="41"/>
      <c r="AN19" s="41"/>
      <c r="AO19" s="41"/>
      <c r="AP19" s="41"/>
      <c r="AQ19" s="41"/>
      <c r="AR19" s="41"/>
    </row>
    <row r="20" spans="1:44" ht="24" customHeight="1" x14ac:dyDescent="0.15">
      <c r="A20" s="59"/>
      <c r="B20" s="58"/>
      <c r="C20" s="58"/>
      <c r="D20" s="58"/>
      <c r="E20" s="5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40"/>
      <c r="AK20" s="40"/>
      <c r="AL20" s="40"/>
      <c r="AM20" s="41"/>
      <c r="AN20" s="41"/>
      <c r="AO20" s="41"/>
      <c r="AP20" s="41"/>
      <c r="AQ20" s="41"/>
      <c r="AR20" s="41"/>
    </row>
    <row r="21" spans="1:44" ht="18.75" x14ac:dyDescent="0.15">
      <c r="A21" s="6"/>
      <c r="B21" s="5"/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44" ht="15.75" customHeight="1" x14ac:dyDescent="0.15">
      <c r="A22" s="6"/>
      <c r="B22" s="5"/>
      <c r="C22" s="5"/>
      <c r="D22" s="5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44" ht="14.25" customHeight="1" x14ac:dyDescent="0.15">
      <c r="A23" s="6"/>
      <c r="B23" s="5"/>
      <c r="C23" s="5"/>
      <c r="D23" s="5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44" ht="14.25" customHeight="1" x14ac:dyDescent="0.15">
      <c r="A24" s="6"/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44" ht="13.5" customHeight="1" x14ac:dyDescent="0.15">
      <c r="A25" s="7"/>
      <c r="B25" s="8"/>
      <c r="C25" s="9"/>
      <c r="D25" s="9"/>
      <c r="E25" s="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44" ht="13.5" customHeight="1" x14ac:dyDescent="0.15">
      <c r="A26" s="7"/>
      <c r="B26" s="8"/>
      <c r="C26" s="9"/>
      <c r="D26" s="9"/>
      <c r="E26" s="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44" ht="13.5" customHeight="1" x14ac:dyDescent="0.15"/>
    <row r="28" spans="1:44" ht="13.5" customHeight="1" x14ac:dyDescent="0.15"/>
    <row r="29" spans="1:44" ht="13.5" customHeight="1" x14ac:dyDescent="0.15"/>
    <row r="30" spans="1:44" ht="13.5" customHeight="1" x14ac:dyDescent="0.15"/>
    <row r="31" spans="1:44" ht="13.5" customHeight="1" x14ac:dyDescent="0.15"/>
    <row r="32" spans="1:44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</sheetData>
  <mergeCells count="10">
    <mergeCell ref="A4:A6"/>
    <mergeCell ref="A7:A18"/>
    <mergeCell ref="D5:U5"/>
    <mergeCell ref="V5:AL5"/>
    <mergeCell ref="D4:AL4"/>
    <mergeCell ref="B7:B12"/>
    <mergeCell ref="B13:B18"/>
    <mergeCell ref="C13:C16"/>
    <mergeCell ref="C7:C10"/>
    <mergeCell ref="B4:B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abSelected="1" topLeftCell="A4" workbookViewId="0">
      <selection activeCell="E6" sqref="E6:E7"/>
    </sheetView>
  </sheetViews>
  <sheetFormatPr defaultRowHeight="13.5" x14ac:dyDescent="0.15"/>
  <cols>
    <col min="1" max="1" width="19" customWidth="1"/>
    <col min="2" max="4" width="16" customWidth="1"/>
    <col min="5" max="6" width="13" customWidth="1"/>
    <col min="7" max="7" width="19" customWidth="1"/>
  </cols>
  <sheetData>
    <row r="1" spans="1:9" ht="24" customHeight="1" x14ac:dyDescent="0.25">
      <c r="A1" s="35" t="s">
        <v>31</v>
      </c>
      <c r="B1" s="24"/>
      <c r="C1" s="24"/>
      <c r="D1" s="24"/>
      <c r="E1" s="24"/>
      <c r="F1" s="24"/>
      <c r="G1" s="24"/>
      <c r="H1" s="25"/>
      <c r="I1" s="26"/>
    </row>
    <row r="2" spans="1:9" ht="24" customHeight="1" x14ac:dyDescent="0.25">
      <c r="A2" s="35" t="s">
        <v>25</v>
      </c>
      <c r="B2" s="24"/>
      <c r="C2" s="24"/>
      <c r="D2" s="24"/>
      <c r="E2" s="24"/>
      <c r="F2" s="24"/>
      <c r="G2" s="24"/>
      <c r="H2" s="25"/>
      <c r="I2" s="26"/>
    </row>
    <row r="3" spans="1:9" ht="24" customHeight="1" x14ac:dyDescent="0.25">
      <c r="A3" s="36" t="s">
        <v>10</v>
      </c>
      <c r="B3" s="24"/>
      <c r="C3" s="24"/>
      <c r="D3" s="24"/>
      <c r="E3" s="24"/>
      <c r="F3" s="24"/>
      <c r="G3" s="24"/>
      <c r="H3" s="25"/>
      <c r="I3" s="26"/>
    </row>
    <row r="4" spans="1:9" ht="24" customHeight="1" x14ac:dyDescent="0.25">
      <c r="A4" s="24"/>
      <c r="B4" s="24"/>
      <c r="C4" s="24"/>
      <c r="D4" s="24"/>
      <c r="E4" s="24"/>
      <c r="F4" s="24"/>
      <c r="G4" s="24"/>
      <c r="H4" s="25"/>
      <c r="I4" s="26"/>
    </row>
    <row r="5" spans="1:9" ht="24" customHeight="1" thickBot="1" x14ac:dyDescent="0.3">
      <c r="A5" s="24"/>
      <c r="B5" s="24"/>
      <c r="C5" s="24"/>
      <c r="D5" s="24"/>
      <c r="E5" s="24"/>
      <c r="F5" s="24"/>
      <c r="G5" s="24"/>
      <c r="H5" s="25"/>
      <c r="I5" s="26"/>
    </row>
    <row r="6" spans="1:9" ht="60" customHeight="1" x14ac:dyDescent="0.25">
      <c r="A6" s="88" t="s">
        <v>4</v>
      </c>
      <c r="B6" s="90" t="s">
        <v>39</v>
      </c>
      <c r="C6" s="90"/>
      <c r="D6" s="12" t="s">
        <v>11</v>
      </c>
      <c r="E6" s="91" t="s">
        <v>12</v>
      </c>
      <c r="F6" s="91" t="s">
        <v>13</v>
      </c>
      <c r="G6" s="83" t="s">
        <v>14</v>
      </c>
      <c r="H6" s="25"/>
      <c r="I6" s="26"/>
    </row>
    <row r="7" spans="1:9" ht="69.95" customHeight="1" thickBot="1" x14ac:dyDescent="0.3">
      <c r="A7" s="89"/>
      <c r="B7" s="37" t="s">
        <v>32</v>
      </c>
      <c r="C7" s="37" t="s">
        <v>33</v>
      </c>
      <c r="D7" s="13" t="s">
        <v>15</v>
      </c>
      <c r="E7" s="92"/>
      <c r="F7" s="92"/>
      <c r="G7" s="84"/>
      <c r="H7" s="25"/>
      <c r="I7" s="26"/>
    </row>
    <row r="8" spans="1:9" ht="24" customHeight="1" x14ac:dyDescent="0.25">
      <c r="A8" s="85" t="s">
        <v>24</v>
      </c>
      <c r="B8" s="27">
        <v>15</v>
      </c>
      <c r="C8" s="27">
        <v>56</v>
      </c>
      <c r="D8" s="27">
        <f t="shared" ref="D8:D17" si="0">B8/C8</f>
        <v>0.26785714285714285</v>
      </c>
      <c r="E8" s="99">
        <f>AVERAGE(D8:D12)</f>
        <v>0.21889751840611088</v>
      </c>
      <c r="F8" s="99">
        <f>STDEV(D8:D12)</f>
        <v>4.2214852950809428E-2</v>
      </c>
      <c r="G8" s="102" t="s">
        <v>16</v>
      </c>
      <c r="H8" s="25"/>
      <c r="I8" s="26"/>
    </row>
    <row r="9" spans="1:9" ht="24" customHeight="1" x14ac:dyDescent="0.25">
      <c r="A9" s="86"/>
      <c r="B9" s="28">
        <v>15</v>
      </c>
      <c r="C9" s="28">
        <v>67</v>
      </c>
      <c r="D9" s="28">
        <f t="shared" si="0"/>
        <v>0.22388059701492538</v>
      </c>
      <c r="E9" s="100"/>
      <c r="F9" s="100"/>
      <c r="G9" s="103"/>
      <c r="H9" s="25"/>
      <c r="I9" s="26"/>
    </row>
    <row r="10" spans="1:9" ht="24" customHeight="1" x14ac:dyDescent="0.25">
      <c r="A10" s="86"/>
      <c r="B10" s="28">
        <v>14</v>
      </c>
      <c r="C10" s="28">
        <v>76</v>
      </c>
      <c r="D10" s="28">
        <f t="shared" si="0"/>
        <v>0.18421052631578946</v>
      </c>
      <c r="E10" s="100"/>
      <c r="F10" s="100"/>
      <c r="G10" s="103"/>
      <c r="H10" s="25"/>
      <c r="I10" s="26"/>
    </row>
    <row r="11" spans="1:9" ht="24" customHeight="1" x14ac:dyDescent="0.25">
      <c r="A11" s="86"/>
      <c r="B11" s="28">
        <v>15</v>
      </c>
      <c r="C11" s="28">
        <v>89</v>
      </c>
      <c r="D11" s="28">
        <f t="shared" si="0"/>
        <v>0.16853932584269662</v>
      </c>
      <c r="E11" s="100"/>
      <c r="F11" s="100"/>
      <c r="G11" s="103"/>
      <c r="H11" s="25"/>
      <c r="I11" s="26"/>
    </row>
    <row r="12" spans="1:9" ht="24" customHeight="1" thickBot="1" x14ac:dyDescent="0.3">
      <c r="A12" s="86"/>
      <c r="B12" s="28">
        <v>18</v>
      </c>
      <c r="C12" s="28">
        <v>72</v>
      </c>
      <c r="D12" s="29">
        <f t="shared" si="0"/>
        <v>0.25</v>
      </c>
      <c r="E12" s="101"/>
      <c r="F12" s="101"/>
      <c r="G12" s="104"/>
      <c r="H12" s="25"/>
      <c r="I12" s="26"/>
    </row>
    <row r="13" spans="1:9" ht="24" customHeight="1" x14ac:dyDescent="0.25">
      <c r="A13" s="86"/>
      <c r="B13" s="30">
        <v>14</v>
      </c>
      <c r="C13" s="30">
        <v>126</v>
      </c>
      <c r="D13" s="30">
        <f t="shared" si="0"/>
        <v>0.1111111111111111</v>
      </c>
      <c r="E13" s="93">
        <f>AVERAGE(D13:D17)</f>
        <v>0.11750377044573257</v>
      </c>
      <c r="F13" s="93">
        <f>STDEV(D13:D17)</f>
        <v>1.6777815635294759E-2</v>
      </c>
      <c r="G13" s="96" t="s">
        <v>17</v>
      </c>
      <c r="H13" s="25"/>
      <c r="I13" s="26"/>
    </row>
    <row r="14" spans="1:9" ht="24" customHeight="1" x14ac:dyDescent="0.25">
      <c r="A14" s="86"/>
      <c r="B14" s="31">
        <v>17</v>
      </c>
      <c r="C14" s="31">
        <v>145</v>
      </c>
      <c r="D14" s="31">
        <f t="shared" si="0"/>
        <v>0.11724137931034483</v>
      </c>
      <c r="E14" s="94"/>
      <c r="F14" s="94"/>
      <c r="G14" s="97"/>
      <c r="H14" s="25"/>
      <c r="I14" s="26"/>
    </row>
    <row r="15" spans="1:9" ht="24" customHeight="1" x14ac:dyDescent="0.25">
      <c r="A15" s="86"/>
      <c r="B15" s="31">
        <v>19</v>
      </c>
      <c r="C15" s="31">
        <v>133</v>
      </c>
      <c r="D15" s="31">
        <f t="shared" si="0"/>
        <v>0.14285714285714285</v>
      </c>
      <c r="E15" s="94"/>
      <c r="F15" s="94"/>
      <c r="G15" s="97"/>
      <c r="H15" s="25"/>
      <c r="I15" s="26"/>
    </row>
    <row r="16" spans="1:9" ht="24" customHeight="1" x14ac:dyDescent="0.25">
      <c r="A16" s="86"/>
      <c r="B16" s="31">
        <v>17</v>
      </c>
      <c r="C16" s="31">
        <v>142</v>
      </c>
      <c r="D16" s="31">
        <f t="shared" si="0"/>
        <v>0.11971830985915492</v>
      </c>
      <c r="E16" s="94"/>
      <c r="F16" s="94"/>
      <c r="G16" s="97"/>
      <c r="H16" s="25"/>
      <c r="I16" s="26"/>
    </row>
    <row r="17" spans="1:9" ht="24" customHeight="1" thickBot="1" x14ac:dyDescent="0.3">
      <c r="A17" s="87"/>
      <c r="B17" s="32">
        <v>17</v>
      </c>
      <c r="C17" s="32">
        <v>176</v>
      </c>
      <c r="D17" s="33">
        <f t="shared" si="0"/>
        <v>9.6590909090909088E-2</v>
      </c>
      <c r="E17" s="95"/>
      <c r="F17" s="95"/>
      <c r="G17" s="98"/>
      <c r="H17" s="25"/>
      <c r="I17" s="26"/>
    </row>
    <row r="18" spans="1:9" ht="24" customHeight="1" x14ac:dyDescent="0.25">
      <c r="A18" s="25"/>
      <c r="B18" s="25"/>
      <c r="C18" s="25"/>
      <c r="D18" s="34"/>
      <c r="E18" s="25"/>
      <c r="F18" s="25"/>
      <c r="G18" s="25"/>
      <c r="H18" s="25"/>
      <c r="I18" s="26"/>
    </row>
    <row r="19" spans="1:9" ht="18.75" x14ac:dyDescent="0.25">
      <c r="A19" s="26"/>
      <c r="B19" s="26"/>
      <c r="C19" s="26"/>
      <c r="D19" s="26"/>
      <c r="E19" s="26"/>
      <c r="F19" s="26"/>
      <c r="G19" s="26"/>
      <c r="H19" s="25"/>
      <c r="I19" s="26"/>
    </row>
    <row r="20" spans="1:9" x14ac:dyDescent="0.15">
      <c r="H20" s="3"/>
    </row>
    <row r="21" spans="1:9" x14ac:dyDescent="0.15">
      <c r="H21" s="3"/>
    </row>
    <row r="22" spans="1:9" x14ac:dyDescent="0.15">
      <c r="H22" s="3"/>
    </row>
    <row r="23" spans="1:9" x14ac:dyDescent="0.15">
      <c r="H23" s="3"/>
    </row>
    <row r="24" spans="1:9" x14ac:dyDescent="0.15">
      <c r="H24" s="3"/>
    </row>
    <row r="25" spans="1:9" x14ac:dyDescent="0.15">
      <c r="H25" s="3"/>
    </row>
    <row r="26" spans="1:9" x14ac:dyDescent="0.15">
      <c r="H26" s="3"/>
    </row>
    <row r="27" spans="1:9" x14ac:dyDescent="0.15">
      <c r="H27" s="3"/>
    </row>
    <row r="28" spans="1:9" x14ac:dyDescent="0.15">
      <c r="H28" s="3"/>
    </row>
    <row r="29" spans="1:9" x14ac:dyDescent="0.15">
      <c r="H29" s="3"/>
    </row>
    <row r="30" spans="1:9" x14ac:dyDescent="0.15">
      <c r="H30" s="3"/>
    </row>
    <row r="31" spans="1:9" x14ac:dyDescent="0.15">
      <c r="H31" s="3"/>
    </row>
    <row r="32" spans="1:9" x14ac:dyDescent="0.15">
      <c r="H32" s="3"/>
    </row>
    <row r="33" spans="8:8" x14ac:dyDescent="0.15">
      <c r="H33" s="3"/>
    </row>
    <row r="34" spans="8:8" x14ac:dyDescent="0.15">
      <c r="H34" s="3"/>
    </row>
    <row r="35" spans="8:8" x14ac:dyDescent="0.15">
      <c r="H35" s="3"/>
    </row>
    <row r="36" spans="8:8" x14ac:dyDescent="0.15">
      <c r="H36" s="3"/>
    </row>
    <row r="37" spans="8:8" x14ac:dyDescent="0.15">
      <c r="H37" s="3"/>
    </row>
    <row r="38" spans="8:8" x14ac:dyDescent="0.15">
      <c r="H38" s="3"/>
    </row>
    <row r="39" spans="8:8" x14ac:dyDescent="0.15">
      <c r="H39" s="3"/>
    </row>
    <row r="40" spans="8:8" x14ac:dyDescent="0.15">
      <c r="H40" s="3"/>
    </row>
  </sheetData>
  <mergeCells count="12">
    <mergeCell ref="G6:G7"/>
    <mergeCell ref="A8:A17"/>
    <mergeCell ref="A6:A7"/>
    <mergeCell ref="B6:C6"/>
    <mergeCell ref="E6:E7"/>
    <mergeCell ref="F6:F7"/>
    <mergeCell ref="E13:E17"/>
    <mergeCell ref="F13:F17"/>
    <mergeCell ref="G13:G17"/>
    <mergeCell ref="E8:E12"/>
    <mergeCell ref="F8:F12"/>
    <mergeCell ref="G8:G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10" workbookViewId="0">
      <selection activeCell="A19" sqref="A19"/>
    </sheetView>
  </sheetViews>
  <sheetFormatPr defaultRowHeight="13.5" x14ac:dyDescent="0.15"/>
  <cols>
    <col min="1" max="1" width="18.625" customWidth="1"/>
    <col min="2" max="2" width="22.625" customWidth="1"/>
    <col min="3" max="4" width="13.5" customWidth="1"/>
  </cols>
  <sheetData>
    <row r="1" spans="1:5" ht="18" x14ac:dyDescent="0.25">
      <c r="A1" s="10" t="s">
        <v>27</v>
      </c>
      <c r="B1" s="11"/>
      <c r="C1" s="11"/>
      <c r="D1" s="11"/>
      <c r="E1" s="1"/>
    </row>
    <row r="2" spans="1:5" ht="18" x14ac:dyDescent="0.25">
      <c r="A2" s="10" t="s">
        <v>26</v>
      </c>
      <c r="B2" s="11"/>
      <c r="C2" s="11"/>
      <c r="D2" s="11"/>
      <c r="E2" s="1"/>
    </row>
    <row r="3" spans="1:5" ht="24" customHeight="1" x14ac:dyDescent="0.25">
      <c r="A3" s="11" t="s">
        <v>6</v>
      </c>
      <c r="B3" s="11"/>
      <c r="C3" s="11"/>
      <c r="D3" s="11"/>
      <c r="E3" s="1"/>
    </row>
    <row r="4" spans="1:5" ht="24" customHeight="1" x14ac:dyDescent="0.25">
      <c r="A4" s="11" t="s">
        <v>28</v>
      </c>
      <c r="B4" s="11"/>
      <c r="C4" s="11"/>
      <c r="D4" s="11"/>
      <c r="E4" s="1"/>
    </row>
    <row r="5" spans="1:5" ht="24" customHeight="1" thickBot="1" x14ac:dyDescent="0.3">
      <c r="A5" s="11" t="s">
        <v>29</v>
      </c>
      <c r="B5" s="11"/>
      <c r="C5" s="11"/>
      <c r="D5" s="11"/>
      <c r="E5" s="1"/>
    </row>
    <row r="6" spans="1:5" ht="24" customHeight="1" x14ac:dyDescent="0.25">
      <c r="A6" s="88" t="s">
        <v>7</v>
      </c>
      <c r="B6" s="12" t="s">
        <v>30</v>
      </c>
      <c r="C6" s="88" t="s">
        <v>8</v>
      </c>
      <c r="D6" s="11"/>
    </row>
    <row r="7" spans="1:5" ht="24" customHeight="1" thickBot="1" x14ac:dyDescent="0.3">
      <c r="A7" s="89"/>
      <c r="B7" s="13" t="s">
        <v>9</v>
      </c>
      <c r="C7" s="89"/>
      <c r="D7" s="11"/>
    </row>
    <row r="8" spans="1:5" ht="24" customHeight="1" thickBot="1" x14ac:dyDescent="0.35">
      <c r="A8" s="105" t="s">
        <v>35</v>
      </c>
      <c r="B8" s="14">
        <v>36</v>
      </c>
      <c r="C8" s="15" t="s">
        <v>24</v>
      </c>
      <c r="D8" s="16"/>
    </row>
    <row r="9" spans="1:5" ht="24" customHeight="1" thickBot="1" x14ac:dyDescent="0.35">
      <c r="A9" s="106"/>
      <c r="B9" s="17">
        <v>53</v>
      </c>
      <c r="C9" s="15" t="s">
        <v>24</v>
      </c>
      <c r="D9" s="16"/>
    </row>
    <row r="10" spans="1:5" ht="24" customHeight="1" thickBot="1" x14ac:dyDescent="0.35">
      <c r="A10" s="106"/>
      <c r="B10" s="17">
        <v>48</v>
      </c>
      <c r="C10" s="15" t="s">
        <v>24</v>
      </c>
      <c r="D10" s="16"/>
    </row>
    <row r="11" spans="1:5" ht="24" customHeight="1" thickBot="1" x14ac:dyDescent="0.35">
      <c r="A11" s="106"/>
      <c r="B11" s="18">
        <v>53</v>
      </c>
      <c r="C11" s="15" t="s">
        <v>24</v>
      </c>
      <c r="D11" s="16"/>
    </row>
    <row r="12" spans="1:5" ht="24" customHeight="1" thickBot="1" x14ac:dyDescent="0.35">
      <c r="A12" s="107"/>
      <c r="B12" s="18">
        <v>42</v>
      </c>
      <c r="C12" s="15" t="s">
        <v>24</v>
      </c>
      <c r="D12" s="16"/>
    </row>
    <row r="13" spans="1:5" ht="24" customHeight="1" thickBot="1" x14ac:dyDescent="0.35">
      <c r="A13" s="108" t="s">
        <v>36</v>
      </c>
      <c r="B13" s="19">
        <v>18</v>
      </c>
      <c r="C13" s="20" t="s">
        <v>24</v>
      </c>
      <c r="D13" s="16"/>
    </row>
    <row r="14" spans="1:5" ht="24" customHeight="1" thickBot="1" x14ac:dyDescent="0.35">
      <c r="A14" s="106"/>
      <c r="B14" s="21">
        <v>33</v>
      </c>
      <c r="C14" s="20" t="s">
        <v>24</v>
      </c>
      <c r="D14" s="16"/>
    </row>
    <row r="15" spans="1:5" ht="24" customHeight="1" thickBot="1" x14ac:dyDescent="0.35">
      <c r="A15" s="106"/>
      <c r="B15" s="21">
        <v>23</v>
      </c>
      <c r="C15" s="20" t="s">
        <v>24</v>
      </c>
      <c r="D15" s="16"/>
    </row>
    <row r="16" spans="1:5" ht="24" customHeight="1" thickBot="1" x14ac:dyDescent="0.35">
      <c r="A16" s="106"/>
      <c r="B16" s="21">
        <v>28</v>
      </c>
      <c r="C16" s="20" t="s">
        <v>24</v>
      </c>
      <c r="D16" s="16"/>
    </row>
    <row r="17" spans="1:5" ht="24" customHeight="1" x14ac:dyDescent="0.3">
      <c r="A17" s="109"/>
      <c r="B17" s="21">
        <v>22</v>
      </c>
      <c r="C17" s="20" t="s">
        <v>24</v>
      </c>
      <c r="D17" s="16"/>
    </row>
    <row r="18" spans="1:5" ht="24" customHeight="1" x14ac:dyDescent="0.3">
      <c r="A18" s="22"/>
      <c r="B18" s="11"/>
      <c r="C18" s="11"/>
      <c r="D18" s="11"/>
      <c r="E18" s="2"/>
    </row>
    <row r="19" spans="1:5" ht="18.75" x14ac:dyDescent="0.15">
      <c r="A19" s="23"/>
      <c r="B19" s="23"/>
      <c r="C19" s="23"/>
      <c r="D19" s="23"/>
      <c r="E19" s="2"/>
    </row>
    <row r="20" spans="1:5" x14ac:dyDescent="0.2">
      <c r="E20" s="1"/>
    </row>
    <row r="21" spans="1:5" x14ac:dyDescent="0.2">
      <c r="E21" s="1"/>
    </row>
    <row r="22" spans="1:5" x14ac:dyDescent="0.2">
      <c r="E22" s="1"/>
    </row>
    <row r="23" spans="1:5" x14ac:dyDescent="0.2">
      <c r="E23" s="1"/>
    </row>
    <row r="24" spans="1:5" x14ac:dyDescent="0.2">
      <c r="E24" s="1"/>
    </row>
    <row r="25" spans="1:5" x14ac:dyDescent="0.2">
      <c r="E25" s="1"/>
    </row>
    <row r="26" spans="1:5" x14ac:dyDescent="0.2">
      <c r="E26" s="1"/>
    </row>
  </sheetData>
  <mergeCells count="4">
    <mergeCell ref="A6:A7"/>
    <mergeCell ref="C6:C7"/>
    <mergeCell ref="A8:A12"/>
    <mergeCell ref="A13:A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s-Fig 9 source data 2</vt:lpstr>
      <vt:lpstr>s-Figure source data 3</vt:lpstr>
      <vt:lpstr>s-Figure 9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2020-03-14T03:52:00Z</dcterms:modified>
</cp:coreProperties>
</file>