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pi.intern\data\abt6-team\Florian\Paper\Reviewed Manuscript and Figures\Revised Figures and Supplements\Source Data\"/>
    </mc:Choice>
  </mc:AlternateContent>
  <bookViews>
    <workbookView xWindow="240" yWindow="180" windowWidth="16275" windowHeight="11955" activeTab="2"/>
  </bookViews>
  <sheets>
    <sheet name="Figure 3B" sheetId="1" r:id="rId1"/>
    <sheet name="Figure 3C" sheetId="2" r:id="rId2"/>
    <sheet name="Figure 3 - figure supplement 3" sheetId="3" r:id="rId3"/>
  </sheets>
  <calcPr calcId="162913"/>
</workbook>
</file>

<file path=xl/calcChain.xml><?xml version="1.0" encoding="utf-8"?>
<calcChain xmlns="http://schemas.openxmlformats.org/spreadsheetml/2006/main">
  <c r="D137" i="3" l="1"/>
  <c r="E137" i="3" s="1"/>
  <c r="E136" i="3"/>
  <c r="D136" i="3"/>
  <c r="D135" i="3"/>
  <c r="E135" i="3" s="1"/>
  <c r="D134" i="3"/>
  <c r="E134" i="3" s="1"/>
  <c r="G134" i="3" s="1"/>
  <c r="D133" i="3"/>
  <c r="E133" i="3" s="1"/>
  <c r="E132" i="3"/>
  <c r="D132" i="3"/>
  <c r="D131" i="3"/>
  <c r="E131" i="3" s="1"/>
  <c r="D130" i="3"/>
  <c r="E130" i="3" s="1"/>
  <c r="G130" i="3" s="1"/>
  <c r="D129" i="3"/>
  <c r="E129" i="3" s="1"/>
  <c r="E128" i="3"/>
  <c r="D128" i="3"/>
  <c r="D127" i="3"/>
  <c r="E127" i="3" s="1"/>
  <c r="G127" i="3" s="1"/>
  <c r="D126" i="3"/>
  <c r="E126" i="3" s="1"/>
  <c r="G126" i="3" s="1"/>
  <c r="D125" i="3"/>
  <c r="E125" i="3" s="1"/>
  <c r="E124" i="3"/>
  <c r="G124" i="3" s="1"/>
  <c r="D124" i="3"/>
  <c r="D123" i="3"/>
  <c r="E123" i="3" s="1"/>
  <c r="G123" i="3" s="1"/>
  <c r="D122" i="3"/>
  <c r="E122" i="3" s="1"/>
  <c r="G122" i="3" s="1"/>
  <c r="D121" i="3"/>
  <c r="E121" i="3" s="1"/>
  <c r="E120" i="3"/>
  <c r="D120" i="3"/>
  <c r="D119" i="3"/>
  <c r="E119" i="3" s="1"/>
  <c r="D118" i="3"/>
  <c r="E118" i="3" s="1"/>
  <c r="G118" i="3" s="1"/>
  <c r="D117" i="3"/>
  <c r="E117" i="3" s="1"/>
  <c r="E116" i="3"/>
  <c r="D116" i="3"/>
  <c r="D115" i="3"/>
  <c r="E115" i="3" s="1"/>
  <c r="D114" i="3"/>
  <c r="E114" i="3" s="1"/>
  <c r="G114" i="3" s="1"/>
  <c r="D113" i="3"/>
  <c r="E113" i="3" s="1"/>
  <c r="E112" i="3"/>
  <c r="G112" i="3" s="1"/>
  <c r="D112" i="3"/>
  <c r="D111" i="3"/>
  <c r="E111" i="3" s="1"/>
  <c r="G111" i="3" s="1"/>
  <c r="D110" i="3"/>
  <c r="E110" i="3" s="1"/>
  <c r="G110" i="3" s="1"/>
  <c r="D109" i="3"/>
  <c r="E109" i="3" s="1"/>
  <c r="E108" i="3"/>
  <c r="G108" i="3" s="1"/>
  <c r="D108" i="3"/>
  <c r="D102" i="3"/>
  <c r="E102" i="3" s="1"/>
  <c r="D101" i="3"/>
  <c r="E101" i="3" s="1"/>
  <c r="G101" i="3" s="1"/>
  <c r="D100" i="3"/>
  <c r="E100" i="3" s="1"/>
  <c r="E99" i="3"/>
  <c r="D99" i="3"/>
  <c r="D98" i="3"/>
  <c r="E98" i="3" s="1"/>
  <c r="D97" i="3"/>
  <c r="E97" i="3" s="1"/>
  <c r="D96" i="3"/>
  <c r="E96" i="3" s="1"/>
  <c r="E95" i="3"/>
  <c r="D95" i="3"/>
  <c r="D94" i="3"/>
  <c r="E94" i="3" s="1"/>
  <c r="D93" i="3"/>
  <c r="E93" i="3" s="1"/>
  <c r="G93" i="3" s="1"/>
  <c r="D92" i="3"/>
  <c r="E92" i="3" s="1"/>
  <c r="E91" i="3"/>
  <c r="G91" i="3" s="1"/>
  <c r="D91" i="3"/>
  <c r="D90" i="3"/>
  <c r="E90" i="3" s="1"/>
  <c r="G90" i="3" s="1"/>
  <c r="D89" i="3"/>
  <c r="E89" i="3" s="1"/>
  <c r="G89" i="3" s="1"/>
  <c r="D88" i="3"/>
  <c r="E88" i="3" s="1"/>
  <c r="E87" i="3"/>
  <c r="D87" i="3"/>
  <c r="D86" i="3"/>
  <c r="E86" i="3" s="1"/>
  <c r="D85" i="3"/>
  <c r="E85" i="3" s="1"/>
  <c r="G85" i="3" s="1"/>
  <c r="D84" i="3"/>
  <c r="E84" i="3" s="1"/>
  <c r="E83" i="3"/>
  <c r="D83" i="3"/>
  <c r="D82" i="3"/>
  <c r="E82" i="3" s="1"/>
  <c r="D81" i="3"/>
  <c r="E81" i="3" s="1"/>
  <c r="D80" i="3"/>
  <c r="E80" i="3" s="1"/>
  <c r="E79" i="3"/>
  <c r="D79" i="3"/>
  <c r="D78" i="3"/>
  <c r="E78" i="3" s="1"/>
  <c r="D77" i="3"/>
  <c r="E77" i="3" s="1"/>
  <c r="G77" i="3" s="1"/>
  <c r="D76" i="3"/>
  <c r="E76" i="3" s="1"/>
  <c r="E75" i="3"/>
  <c r="G75" i="3" s="1"/>
  <c r="D75" i="3"/>
  <c r="D74" i="3"/>
  <c r="E74" i="3" s="1"/>
  <c r="G74" i="3" s="1"/>
  <c r="D73" i="3"/>
  <c r="E73" i="3" s="1"/>
  <c r="G73" i="3" s="1"/>
  <c r="D67" i="3"/>
  <c r="E67" i="3" s="1"/>
  <c r="E66" i="3"/>
  <c r="D66" i="3"/>
  <c r="D65" i="3"/>
  <c r="E65" i="3" s="1"/>
  <c r="D64" i="3"/>
  <c r="E64" i="3" s="1"/>
  <c r="G64" i="3" s="1"/>
  <c r="D63" i="3"/>
  <c r="E63" i="3" s="1"/>
  <c r="E62" i="3"/>
  <c r="D62" i="3"/>
  <c r="D61" i="3"/>
  <c r="E61" i="3" s="1"/>
  <c r="D60" i="3"/>
  <c r="E60" i="3" s="1"/>
  <c r="D59" i="3"/>
  <c r="E59" i="3" s="1"/>
  <c r="E58" i="3"/>
  <c r="D58" i="3"/>
  <c r="D57" i="3"/>
  <c r="E57" i="3" s="1"/>
  <c r="G57" i="3" s="1"/>
  <c r="D56" i="3"/>
  <c r="E56" i="3" s="1"/>
  <c r="G56" i="3" s="1"/>
  <c r="D55" i="3"/>
  <c r="E55" i="3" s="1"/>
  <c r="E54" i="3"/>
  <c r="G54" i="3" s="1"/>
  <c r="D54" i="3"/>
  <c r="D53" i="3"/>
  <c r="E53" i="3" s="1"/>
  <c r="G53" i="3" s="1"/>
  <c r="D52" i="3"/>
  <c r="E52" i="3" s="1"/>
  <c r="G52" i="3" s="1"/>
  <c r="D51" i="3"/>
  <c r="E51" i="3" s="1"/>
  <c r="E50" i="3"/>
  <c r="G50" i="3" s="1"/>
  <c r="D50" i="3"/>
  <c r="D49" i="3"/>
  <c r="E49" i="3" s="1"/>
  <c r="G49" i="3" s="1"/>
  <c r="D48" i="3"/>
  <c r="E48" i="3" s="1"/>
  <c r="G48" i="3" s="1"/>
  <c r="D47" i="3"/>
  <c r="E47" i="3" s="1"/>
  <c r="E46" i="3"/>
  <c r="G46" i="3" s="1"/>
  <c r="D46" i="3"/>
  <c r="D45" i="3"/>
  <c r="E45" i="3" s="1"/>
  <c r="G45" i="3" s="1"/>
  <c r="D44" i="3"/>
  <c r="E44" i="3" s="1"/>
  <c r="G44" i="3" s="1"/>
  <c r="D43" i="3"/>
  <c r="E43" i="3" s="1"/>
  <c r="E42" i="3"/>
  <c r="G42" i="3" s="1"/>
  <c r="D42" i="3"/>
  <c r="D41" i="3"/>
  <c r="E41" i="3" s="1"/>
  <c r="G41" i="3" s="1"/>
  <c r="D40" i="3"/>
  <c r="E40" i="3" s="1"/>
  <c r="G40" i="3" s="1"/>
  <c r="D39" i="3"/>
  <c r="E39" i="3" s="1"/>
  <c r="E38" i="3"/>
  <c r="G38" i="3" s="1"/>
  <c r="D38" i="3"/>
  <c r="D32" i="3"/>
  <c r="E32" i="3" s="1"/>
  <c r="D31" i="3"/>
  <c r="E31" i="3" s="1"/>
  <c r="D30" i="3"/>
  <c r="E30" i="3" s="1"/>
  <c r="E29" i="3"/>
  <c r="D29" i="3"/>
  <c r="D28" i="3"/>
  <c r="E28" i="3" s="1"/>
  <c r="G28" i="3" s="1"/>
  <c r="D27" i="3"/>
  <c r="E27" i="3" s="1"/>
  <c r="G27" i="3" s="1"/>
  <c r="D26" i="3"/>
  <c r="E26" i="3" s="1"/>
  <c r="E25" i="3"/>
  <c r="D25" i="3"/>
  <c r="D24" i="3"/>
  <c r="E24" i="3" s="1"/>
  <c r="D23" i="3"/>
  <c r="E23" i="3" s="1"/>
  <c r="G23" i="3" s="1"/>
  <c r="D22" i="3"/>
  <c r="E22" i="3" s="1"/>
  <c r="E21" i="3"/>
  <c r="D21" i="3"/>
  <c r="D20" i="3"/>
  <c r="E20" i="3" s="1"/>
  <c r="D19" i="3"/>
  <c r="E19" i="3" s="1"/>
  <c r="D18" i="3"/>
  <c r="E18" i="3" s="1"/>
  <c r="G18" i="3" s="1"/>
  <c r="E17" i="3"/>
  <c r="G17" i="3" s="1"/>
  <c r="D17" i="3"/>
  <c r="D16" i="3"/>
  <c r="E16" i="3" s="1"/>
  <c r="G16" i="3" s="1"/>
  <c r="D15" i="3"/>
  <c r="E15" i="3" s="1"/>
  <c r="G15" i="3" s="1"/>
  <c r="D14" i="3"/>
  <c r="E14" i="3" s="1"/>
  <c r="E13" i="3"/>
  <c r="G13" i="3" s="1"/>
  <c r="D13" i="3"/>
  <c r="D12" i="3"/>
  <c r="E12" i="3" s="1"/>
  <c r="D11" i="3"/>
  <c r="E11" i="3" s="1"/>
  <c r="G11" i="3" s="1"/>
  <c r="D10" i="3"/>
  <c r="E10" i="3" s="1"/>
  <c r="E9" i="3"/>
  <c r="G9" i="3" s="1"/>
  <c r="D9" i="3"/>
  <c r="D8" i="3"/>
  <c r="E8" i="3" s="1"/>
  <c r="G8" i="3" s="1"/>
  <c r="D7" i="3"/>
  <c r="E7" i="3" s="1"/>
  <c r="G7" i="3" s="1"/>
  <c r="D6" i="3"/>
  <c r="E6" i="3" s="1"/>
  <c r="G6" i="3" s="1"/>
  <c r="E5" i="3"/>
  <c r="G5" i="3" s="1"/>
  <c r="D5" i="3"/>
  <c r="D4" i="3"/>
  <c r="E4" i="3" s="1"/>
  <c r="G4" i="3" s="1"/>
  <c r="D3" i="3"/>
  <c r="E3" i="3" s="1"/>
  <c r="G3" i="3" s="1"/>
  <c r="G60" i="3" l="1"/>
  <c r="G81" i="3"/>
  <c r="G97" i="3"/>
  <c r="G12" i="3"/>
  <c r="G24" i="3"/>
  <c r="G25" i="3"/>
  <c r="G58" i="3"/>
  <c r="G61" i="3"/>
  <c r="G62" i="3"/>
  <c r="G65" i="3"/>
  <c r="G66" i="3"/>
  <c r="G78" i="3"/>
  <c r="G79" i="3"/>
  <c r="G82" i="3"/>
  <c r="G83" i="3"/>
  <c r="G86" i="3"/>
  <c r="G87" i="3"/>
  <c r="G94" i="3"/>
  <c r="G95" i="3"/>
  <c r="G98" i="3"/>
  <c r="G99" i="3"/>
  <c r="G102" i="3"/>
  <c r="G115" i="3"/>
  <c r="G116" i="3"/>
  <c r="G119" i="3"/>
  <c r="G120" i="3"/>
  <c r="G128" i="3"/>
  <c r="G131" i="3"/>
  <c r="G132" i="3"/>
  <c r="G135" i="3"/>
  <c r="G136" i="3"/>
  <c r="G10" i="3"/>
  <c r="G14" i="3"/>
  <c r="G26" i="3"/>
  <c r="G30" i="3"/>
  <c r="G39" i="3"/>
  <c r="G43" i="3"/>
  <c r="G47" i="3"/>
  <c r="G51" i="3"/>
  <c r="G55" i="3"/>
  <c r="G59" i="3"/>
  <c r="G63" i="3"/>
  <c r="G67" i="3"/>
  <c r="G76" i="3"/>
  <c r="G80" i="3"/>
  <c r="G84" i="3"/>
  <c r="G88" i="3"/>
  <c r="G92" i="3"/>
  <c r="G96" i="3"/>
  <c r="G100" i="3"/>
  <c r="G109" i="3"/>
  <c r="G113" i="3"/>
  <c r="G117" i="3"/>
  <c r="G121" i="3"/>
  <c r="G125" i="3"/>
  <c r="G129" i="3"/>
  <c r="G133" i="3"/>
  <c r="G137" i="3"/>
  <c r="G19" i="3"/>
  <c r="G22" i="3"/>
  <c r="G31" i="3"/>
  <c r="G20" i="3"/>
  <c r="G21" i="3"/>
  <c r="G29" i="3"/>
  <c r="G32" i="3"/>
</calcChain>
</file>

<file path=xl/sharedStrings.xml><?xml version="1.0" encoding="utf-8"?>
<sst xmlns="http://schemas.openxmlformats.org/spreadsheetml/2006/main" count="169" uniqueCount="34">
  <si>
    <t>Figure 3 - Source Data 1</t>
  </si>
  <si>
    <t>days post infection (dpi)</t>
  </si>
  <si>
    <t>WT MEF</t>
  </si>
  <si>
    <r>
      <rPr>
        <b/>
        <i/>
        <sz val="12"/>
        <color theme="1"/>
        <rFont val="Arial"/>
        <family val="2"/>
      </rPr>
      <t>Xbp1</t>
    </r>
    <r>
      <rPr>
        <b/>
        <sz val="12"/>
        <color theme="1"/>
        <rFont val="Arial"/>
        <family val="2"/>
      </rPr>
      <t xml:space="preserve"> ko c1</t>
    </r>
  </si>
  <si>
    <r>
      <rPr>
        <b/>
        <i/>
        <sz val="12"/>
        <color theme="1"/>
        <rFont val="Arial"/>
        <family val="2"/>
      </rPr>
      <t>Xbp1</t>
    </r>
    <r>
      <rPr>
        <b/>
        <sz val="12"/>
        <color theme="1"/>
        <rFont val="Arial"/>
        <family val="2"/>
      </rPr>
      <t xml:space="preserve"> ko c2</t>
    </r>
  </si>
  <si>
    <r>
      <rPr>
        <b/>
        <i/>
        <sz val="12"/>
        <color theme="1"/>
        <rFont val="Arial"/>
        <family val="2"/>
      </rPr>
      <t xml:space="preserve">Traf2 </t>
    </r>
    <r>
      <rPr>
        <b/>
        <sz val="12"/>
        <color theme="1"/>
        <rFont val="Arial"/>
        <family val="2"/>
      </rPr>
      <t>ko c1</t>
    </r>
  </si>
  <si>
    <r>
      <rPr>
        <b/>
        <i/>
        <sz val="12"/>
        <color theme="1"/>
        <rFont val="Arial"/>
        <family val="2"/>
      </rPr>
      <t>Traf2</t>
    </r>
    <r>
      <rPr>
        <b/>
        <sz val="12"/>
        <color theme="1"/>
        <rFont val="Arial"/>
        <family val="2"/>
      </rPr>
      <t xml:space="preserve"> ko c2</t>
    </r>
  </si>
  <si>
    <r>
      <t>TCID</t>
    </r>
    <r>
      <rPr>
        <b/>
        <sz val="8"/>
        <color theme="1"/>
        <rFont val="Arial"/>
        <family val="2"/>
      </rPr>
      <t>50</t>
    </r>
    <r>
      <rPr>
        <b/>
        <sz val="12"/>
        <color theme="1"/>
        <rFont val="Arial"/>
        <family val="2"/>
      </rPr>
      <t>/ml</t>
    </r>
  </si>
  <si>
    <t>GrowthCurve Data points</t>
  </si>
  <si>
    <t>Figure 3C - MOI 0.1</t>
  </si>
  <si>
    <t>Figure 3B - MOI 0.1</t>
  </si>
  <si>
    <t>Ct GAPDH</t>
  </si>
  <si>
    <t>Ct IE1</t>
  </si>
  <si>
    <t>TC</t>
  </si>
  <si>
    <r>
      <t>D</t>
    </r>
    <r>
      <rPr>
        <b/>
        <sz val="10"/>
        <rFont val="Arial"/>
        <family val="2"/>
      </rPr>
      <t>C(t) IE1 = C(t)target-C(t)reference</t>
    </r>
  </si>
  <si>
    <t>1 IKO</t>
  </si>
  <si>
    <t>3 IKO</t>
  </si>
  <si>
    <t>5 IKO</t>
  </si>
  <si>
    <t>7 IKO</t>
  </si>
  <si>
    <t>9 IKO</t>
  </si>
  <si>
    <t>Ct E1</t>
  </si>
  <si>
    <r>
      <t>D</t>
    </r>
    <r>
      <rPr>
        <b/>
        <sz val="10"/>
        <rFont val="Arial"/>
        <family val="2"/>
      </rPr>
      <t>C(t) E1 = C(t)target-C(t)reference</t>
    </r>
  </si>
  <si>
    <t>Raw data Ct-Values M112 (E1)</t>
  </si>
  <si>
    <t>Normalized</t>
  </si>
  <si>
    <r>
      <t>n-times Expression = 2^-</t>
    </r>
    <r>
      <rPr>
        <b/>
        <sz val="10"/>
        <rFont val="Symbol"/>
        <family val="1"/>
        <charset val="2"/>
      </rPr>
      <t>DD</t>
    </r>
    <r>
      <rPr>
        <b/>
        <sz val="10"/>
        <rFont val="Arial"/>
        <family val="2"/>
      </rPr>
      <t>C(t)</t>
    </r>
  </si>
  <si>
    <t>Ct gB</t>
  </si>
  <si>
    <r>
      <t>D</t>
    </r>
    <r>
      <rPr>
        <b/>
        <sz val="10"/>
        <rFont val="Arial"/>
        <family val="2"/>
      </rPr>
      <t>C(t) gB = C(t)target-C(t)reference</t>
    </r>
  </si>
  <si>
    <t>Raw data Ct-Values gB (M55)</t>
  </si>
  <si>
    <t>Ct M37</t>
  </si>
  <si>
    <r>
      <t>D</t>
    </r>
    <r>
      <rPr>
        <b/>
        <sz val="10"/>
        <rFont val="Arial"/>
        <family val="2"/>
      </rPr>
      <t>C(t) M37 = C(t)target-C(t)reference</t>
    </r>
  </si>
  <si>
    <t>Raw data Ct-Values M37</t>
  </si>
  <si>
    <t>Raw data Ct-Values for IE1 (M123)</t>
  </si>
  <si>
    <r>
      <rPr>
        <b/>
        <i/>
        <sz val="12"/>
        <color theme="1"/>
        <rFont val="Arial"/>
        <family val="2"/>
      </rPr>
      <t xml:space="preserve">Ern1 </t>
    </r>
    <r>
      <rPr>
        <b/>
        <sz val="12"/>
        <color theme="1"/>
        <rFont val="Arial"/>
        <family val="2"/>
      </rPr>
      <t>ko c1</t>
    </r>
  </si>
  <si>
    <r>
      <rPr>
        <b/>
        <i/>
        <sz val="12"/>
        <color theme="1"/>
        <rFont val="Arial"/>
        <family val="2"/>
      </rPr>
      <t>Ern1</t>
    </r>
    <r>
      <rPr>
        <b/>
        <sz val="12"/>
        <color theme="1"/>
        <rFont val="Arial"/>
        <family val="2"/>
      </rPr>
      <t xml:space="preserve"> ko c2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</si>
</sst>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3" fillId="0" borderId="6" xfId="0" applyFont="1" applyBorder="1"/>
    <xf numFmtId="0" fontId="3" fillId="0" borderId="8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distributed"/>
    </xf>
    <xf numFmtId="164" fontId="9" fillId="0" borderId="0" xfId="0" applyNumberFormat="1" applyFont="1" applyAlignment="1">
      <alignment horizontal="center" vertical="distributed"/>
    </xf>
    <xf numFmtId="164" fontId="0" fillId="0" borderId="0" xfId="0" applyNumberFormat="1"/>
    <xf numFmtId="164" fontId="0" fillId="0" borderId="0" xfId="0" applyNumberFormat="1" applyAlignment="1">
      <alignment horizontal="center" vertical="distributed"/>
    </xf>
    <xf numFmtId="1" fontId="0" fillId="0" borderId="0" xfId="0" applyNumberFormat="1" applyAlignment="1">
      <alignment horizontal="center" vertical="distributed"/>
    </xf>
    <xf numFmtId="164" fontId="10" fillId="0" borderId="0" xfId="0" applyNumberFormat="1" applyFont="1" applyAlignment="1">
      <alignment horizontal="center" vertical="distributed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" fontId="10" fillId="0" borderId="0" xfId="0" applyNumberFormat="1" applyFont="1" applyAlignment="1">
      <alignment horizontal="center" vertical="distributed"/>
    </xf>
    <xf numFmtId="0" fontId="0" fillId="0" borderId="0" xfId="0" applyAlignment="1">
      <alignment horizontal="center" vertical="distributed"/>
    </xf>
    <xf numFmtId="0" fontId="5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distributed"/>
    </xf>
    <xf numFmtId="0" fontId="2" fillId="0" borderId="0" xfId="0" applyFont="1" applyAlignment="1">
      <alignment horizontal="center" vertical="distributed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I15" sqref="I15"/>
    </sheetView>
  </sheetViews>
  <sheetFormatPr defaultRowHeight="15" x14ac:dyDescent="0.25"/>
  <cols>
    <col min="1" max="1" width="30" customWidth="1"/>
    <col min="2" max="4" width="11.5703125" bestFit="1" customWidth="1"/>
    <col min="5" max="16" width="10.28515625" bestFit="1" customWidth="1"/>
  </cols>
  <sheetData>
    <row r="1" spans="1:16" ht="15.75" x14ac:dyDescent="0.25">
      <c r="A1" s="3" t="s">
        <v>0</v>
      </c>
      <c r="B1" s="3" t="s">
        <v>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.75" x14ac:dyDescent="0.2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6.5" thickBot="1" x14ac:dyDescent="0.3">
      <c r="A4" s="3"/>
      <c r="B4" s="17" t="s">
        <v>7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</row>
    <row r="5" spans="1:16" ht="16.5" thickBot="1" x14ac:dyDescent="0.3">
      <c r="A5" s="4" t="s">
        <v>1</v>
      </c>
      <c r="B5" s="20" t="s">
        <v>2</v>
      </c>
      <c r="C5" s="21"/>
      <c r="D5" s="22"/>
      <c r="E5" s="20" t="s">
        <v>32</v>
      </c>
      <c r="F5" s="21"/>
      <c r="G5" s="22"/>
      <c r="H5" s="20" t="s">
        <v>33</v>
      </c>
      <c r="I5" s="21"/>
      <c r="J5" s="22"/>
      <c r="K5" s="20" t="s">
        <v>3</v>
      </c>
      <c r="L5" s="21"/>
      <c r="M5" s="22"/>
      <c r="N5" s="20" t="s">
        <v>4</v>
      </c>
      <c r="O5" s="21"/>
      <c r="P5" s="22"/>
    </row>
    <row r="6" spans="1:16" ht="15.75" x14ac:dyDescent="0.25">
      <c r="A6" s="5">
        <v>0</v>
      </c>
      <c r="B6" s="1">
        <v>825</v>
      </c>
      <c r="C6" s="1">
        <v>562</v>
      </c>
      <c r="D6" s="1">
        <v>464</v>
      </c>
      <c r="E6" s="1">
        <v>825</v>
      </c>
      <c r="F6" s="1">
        <v>562</v>
      </c>
      <c r="G6" s="1">
        <v>464</v>
      </c>
      <c r="H6" s="1">
        <v>825</v>
      </c>
      <c r="I6" s="1">
        <v>562</v>
      </c>
      <c r="J6" s="1">
        <v>464</v>
      </c>
      <c r="K6" s="1">
        <v>825</v>
      </c>
      <c r="L6" s="1">
        <v>562</v>
      </c>
      <c r="M6" s="1">
        <v>464</v>
      </c>
      <c r="N6" s="1">
        <v>825</v>
      </c>
      <c r="O6" s="1">
        <v>562</v>
      </c>
      <c r="P6" s="1">
        <v>464</v>
      </c>
    </row>
    <row r="7" spans="1:16" ht="15.75" x14ac:dyDescent="0.25">
      <c r="A7" s="6">
        <v>1</v>
      </c>
      <c r="B7" s="2">
        <v>31.6</v>
      </c>
      <c r="C7" s="2">
        <v>31.6</v>
      </c>
      <c r="D7" s="2">
        <v>31.6</v>
      </c>
      <c r="E7" s="2">
        <v>31.6</v>
      </c>
      <c r="F7" s="2">
        <v>31.6</v>
      </c>
      <c r="G7" s="2">
        <v>31.6</v>
      </c>
      <c r="H7" s="2">
        <v>31.6</v>
      </c>
      <c r="I7" s="2">
        <v>38.299999999999997</v>
      </c>
      <c r="J7" s="2">
        <v>31.6</v>
      </c>
      <c r="K7" s="2">
        <v>31.6</v>
      </c>
      <c r="L7" s="2">
        <v>31.6</v>
      </c>
      <c r="M7" s="2">
        <v>38.299999999999997</v>
      </c>
      <c r="N7" s="2">
        <v>38.299999999999997</v>
      </c>
      <c r="O7" s="2">
        <v>31.6</v>
      </c>
      <c r="P7" s="2">
        <v>31.6</v>
      </c>
    </row>
    <row r="8" spans="1:16" ht="15.75" x14ac:dyDescent="0.25">
      <c r="A8" s="6">
        <v>3</v>
      </c>
      <c r="B8" s="2">
        <v>825</v>
      </c>
      <c r="C8" s="2">
        <v>562</v>
      </c>
      <c r="D8" s="2">
        <v>464</v>
      </c>
      <c r="E8" s="2">
        <v>464</v>
      </c>
      <c r="F8" s="2">
        <v>215</v>
      </c>
      <c r="G8" s="2">
        <v>383</v>
      </c>
      <c r="H8" s="2">
        <v>261</v>
      </c>
      <c r="I8" s="2">
        <v>383</v>
      </c>
      <c r="J8" s="2">
        <v>261</v>
      </c>
      <c r="K8" s="2">
        <v>464</v>
      </c>
      <c r="L8" s="2">
        <v>464</v>
      </c>
      <c r="M8" s="2">
        <v>562</v>
      </c>
      <c r="N8" s="2">
        <v>825</v>
      </c>
      <c r="O8" s="2">
        <v>562</v>
      </c>
      <c r="P8" s="2">
        <v>1210</v>
      </c>
    </row>
    <row r="9" spans="1:16" ht="15.75" x14ac:dyDescent="0.25">
      <c r="A9" s="6">
        <v>5</v>
      </c>
      <c r="B9" s="2">
        <v>383000</v>
      </c>
      <c r="C9" s="2">
        <v>215000</v>
      </c>
      <c r="D9" s="2">
        <v>316000</v>
      </c>
      <c r="E9" s="2">
        <v>4640</v>
      </c>
      <c r="F9" s="2">
        <v>5620</v>
      </c>
      <c r="G9" s="2">
        <v>8250</v>
      </c>
      <c r="H9" s="2">
        <v>10000</v>
      </c>
      <c r="I9" s="2">
        <v>6810</v>
      </c>
      <c r="J9" s="2">
        <v>12100</v>
      </c>
      <c r="K9" s="2">
        <v>261000</v>
      </c>
      <c r="L9" s="2">
        <v>178000</v>
      </c>
      <c r="M9" s="2">
        <v>464000</v>
      </c>
      <c r="N9" s="2">
        <v>261000</v>
      </c>
      <c r="O9" s="2">
        <v>383000</v>
      </c>
      <c r="P9" s="2">
        <v>464000</v>
      </c>
    </row>
    <row r="10" spans="1:16" ht="15.75" x14ac:dyDescent="0.25">
      <c r="A10" s="6">
        <v>7</v>
      </c>
      <c r="B10" s="2">
        <v>14700000</v>
      </c>
      <c r="C10" s="2">
        <v>46400000</v>
      </c>
      <c r="D10" s="2">
        <v>14700000</v>
      </c>
      <c r="E10" s="2">
        <v>56200</v>
      </c>
      <c r="F10" s="2">
        <v>82500</v>
      </c>
      <c r="G10" s="2">
        <v>100000</v>
      </c>
      <c r="H10" s="2">
        <v>121000</v>
      </c>
      <c r="I10" s="2">
        <v>68100</v>
      </c>
      <c r="J10" s="2">
        <v>68100</v>
      </c>
      <c r="K10" s="2">
        <v>4640000</v>
      </c>
      <c r="L10" s="2">
        <v>5620000</v>
      </c>
      <c r="M10" s="2">
        <v>5620000</v>
      </c>
      <c r="N10" s="2">
        <v>5620000</v>
      </c>
      <c r="O10" s="2">
        <v>8250000</v>
      </c>
      <c r="P10" s="2">
        <v>5620000</v>
      </c>
    </row>
    <row r="11" spans="1:16" ht="15.75" x14ac:dyDescent="0.25">
      <c r="A11" s="6">
        <v>9</v>
      </c>
      <c r="B11" s="2">
        <v>6810000</v>
      </c>
      <c r="C11" s="2">
        <v>10000000</v>
      </c>
      <c r="D11" s="2">
        <v>8250000</v>
      </c>
      <c r="E11" s="2">
        <v>21500</v>
      </c>
      <c r="F11" s="2">
        <v>26100</v>
      </c>
      <c r="G11" s="2">
        <v>21500</v>
      </c>
      <c r="H11" s="2">
        <v>46400</v>
      </c>
      <c r="I11" s="2">
        <v>56200</v>
      </c>
      <c r="J11" s="2">
        <v>68100</v>
      </c>
      <c r="K11" s="2">
        <v>5620000</v>
      </c>
      <c r="L11" s="2">
        <v>5620000</v>
      </c>
      <c r="M11" s="2">
        <v>8250000</v>
      </c>
      <c r="N11" s="2">
        <v>2610000</v>
      </c>
      <c r="O11" s="2">
        <v>6810000</v>
      </c>
      <c r="P11" s="2">
        <v>3160000</v>
      </c>
    </row>
    <row r="12" spans="1:16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5.75" x14ac:dyDescent="0.25">
      <c r="K13" s="3"/>
      <c r="L13" s="3"/>
      <c r="M13" s="3"/>
      <c r="N13" s="3"/>
      <c r="O13" s="3"/>
      <c r="P13" s="3"/>
    </row>
    <row r="14" spans="1:16" ht="15.75" x14ac:dyDescent="0.25">
      <c r="K14" s="3"/>
      <c r="L14" s="3"/>
      <c r="M14" s="3"/>
      <c r="N14" s="3"/>
      <c r="O14" s="3"/>
      <c r="P14" s="3"/>
    </row>
    <row r="15" spans="1:16" ht="15.75" x14ac:dyDescent="0.25">
      <c r="K15" s="3"/>
      <c r="L15" s="3"/>
      <c r="M15" s="3"/>
      <c r="N15" s="3"/>
      <c r="O15" s="3"/>
      <c r="P15" s="3"/>
    </row>
    <row r="16" spans="1:16" ht="15.75" x14ac:dyDescent="0.25">
      <c r="K16" s="3"/>
      <c r="L16" s="3"/>
      <c r="M16" s="3"/>
      <c r="N16" s="3"/>
      <c r="O16" s="3"/>
      <c r="P16" s="3"/>
    </row>
    <row r="17" spans="11:16" ht="15.75" x14ac:dyDescent="0.25">
      <c r="K17" s="3"/>
      <c r="L17" s="3"/>
      <c r="M17" s="3"/>
      <c r="N17" s="3"/>
      <c r="O17" s="3"/>
      <c r="P17" s="3"/>
    </row>
    <row r="18" spans="11:16" ht="15.75" x14ac:dyDescent="0.25">
      <c r="K18" s="3"/>
      <c r="L18" s="3"/>
      <c r="M18" s="3"/>
      <c r="N18" s="3"/>
      <c r="O18" s="3"/>
      <c r="P18" s="3"/>
    </row>
    <row r="19" spans="11:16" ht="15.75" x14ac:dyDescent="0.25">
      <c r="K19" s="3"/>
      <c r="L19" s="3"/>
      <c r="M19" s="3"/>
      <c r="N19" s="3"/>
      <c r="O19" s="3"/>
      <c r="P19" s="3"/>
    </row>
    <row r="20" spans="11:16" ht="15.75" x14ac:dyDescent="0.25">
      <c r="K20" s="3"/>
      <c r="L20" s="3"/>
      <c r="M20" s="3"/>
      <c r="N20" s="3"/>
      <c r="O20" s="3"/>
      <c r="P20" s="3"/>
    </row>
    <row r="21" spans="11:16" ht="15.75" x14ac:dyDescent="0.25">
      <c r="K21" s="3"/>
      <c r="L21" s="3"/>
      <c r="M21" s="3"/>
      <c r="N21" s="3"/>
      <c r="O21" s="3"/>
      <c r="P21" s="3"/>
    </row>
  </sheetData>
  <mergeCells count="6">
    <mergeCell ref="B4:P4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A39" sqref="A39"/>
    </sheetView>
  </sheetViews>
  <sheetFormatPr defaultRowHeight="15" x14ac:dyDescent="0.25"/>
  <cols>
    <col min="1" max="1" width="29.5703125" customWidth="1"/>
    <col min="2" max="2" width="12.140625" customWidth="1"/>
    <col min="3" max="4" width="11.5703125" customWidth="1"/>
    <col min="5" max="5" width="11.85546875" customWidth="1"/>
    <col min="6" max="6" width="11" customWidth="1"/>
    <col min="7" max="7" width="10.5703125" customWidth="1"/>
    <col min="8" max="8" width="11" customWidth="1"/>
    <col min="9" max="9" width="11.140625" customWidth="1"/>
    <col min="10" max="10" width="11" customWidth="1"/>
  </cols>
  <sheetData>
    <row r="1" spans="1:10" ht="15.75" x14ac:dyDescent="0.25">
      <c r="A1" s="3"/>
      <c r="B1" s="3" t="s">
        <v>8</v>
      </c>
    </row>
    <row r="2" spans="1:10" ht="15.75" x14ac:dyDescent="0.25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</row>
    <row r="3" spans="1:10" ht="16.5" thickBot="1" x14ac:dyDescent="0.3">
      <c r="A3" s="3"/>
      <c r="B3" s="17" t="s">
        <v>7</v>
      </c>
      <c r="C3" s="18"/>
      <c r="D3" s="18"/>
      <c r="E3" s="18"/>
      <c r="F3" s="18"/>
      <c r="G3" s="18"/>
      <c r="H3" s="18"/>
      <c r="I3" s="18"/>
      <c r="J3" s="19"/>
    </row>
    <row r="4" spans="1:10" ht="16.5" thickBot="1" x14ac:dyDescent="0.3">
      <c r="A4" s="4" t="s">
        <v>1</v>
      </c>
      <c r="B4" s="20" t="s">
        <v>2</v>
      </c>
      <c r="C4" s="21"/>
      <c r="D4" s="22"/>
      <c r="E4" s="20" t="s">
        <v>5</v>
      </c>
      <c r="F4" s="21"/>
      <c r="G4" s="22"/>
      <c r="H4" s="20" t="s">
        <v>6</v>
      </c>
      <c r="I4" s="21"/>
      <c r="J4" s="22"/>
    </row>
    <row r="5" spans="1:10" ht="15.75" x14ac:dyDescent="0.25">
      <c r="A5" s="5">
        <v>0</v>
      </c>
      <c r="B5" s="1">
        <v>1470</v>
      </c>
      <c r="C5" s="1">
        <v>681</v>
      </c>
      <c r="D5" s="1">
        <v>1210</v>
      </c>
      <c r="E5" s="1">
        <v>1470</v>
      </c>
      <c r="F5" s="1">
        <v>681</v>
      </c>
      <c r="G5" s="1">
        <v>1210</v>
      </c>
      <c r="H5" s="1">
        <v>1470</v>
      </c>
      <c r="I5" s="1">
        <v>681</v>
      </c>
      <c r="J5" s="1">
        <v>1210</v>
      </c>
    </row>
    <row r="6" spans="1:10" ht="15.75" x14ac:dyDescent="0.25">
      <c r="A6" s="6">
        <v>1</v>
      </c>
      <c r="B6" s="2">
        <v>31.6</v>
      </c>
      <c r="C6" s="2">
        <v>31.6</v>
      </c>
      <c r="D6" s="2">
        <v>31.6</v>
      </c>
      <c r="E6" s="2">
        <v>31.6</v>
      </c>
      <c r="F6" s="2">
        <v>46.4</v>
      </c>
      <c r="G6" s="2">
        <v>31.6</v>
      </c>
      <c r="H6" s="2">
        <v>31.6</v>
      </c>
      <c r="I6" s="2">
        <v>31.6</v>
      </c>
      <c r="J6" s="2">
        <v>31.6</v>
      </c>
    </row>
    <row r="7" spans="1:10" ht="15.75" x14ac:dyDescent="0.25">
      <c r="A7" s="6">
        <v>3</v>
      </c>
      <c r="B7" s="2">
        <v>1470</v>
      </c>
      <c r="C7" s="2">
        <v>1780</v>
      </c>
      <c r="D7" s="2">
        <v>1210</v>
      </c>
      <c r="E7" s="2">
        <v>2610</v>
      </c>
      <c r="F7" s="2">
        <v>2610</v>
      </c>
      <c r="G7" s="2">
        <v>1780</v>
      </c>
      <c r="H7" s="2">
        <v>3830</v>
      </c>
      <c r="I7" s="2">
        <v>3830</v>
      </c>
      <c r="J7" s="2">
        <v>4640</v>
      </c>
    </row>
    <row r="8" spans="1:10" ht="15.75" x14ac:dyDescent="0.25">
      <c r="A8" s="6">
        <v>5</v>
      </c>
      <c r="B8" s="2">
        <v>178000</v>
      </c>
      <c r="C8" s="2">
        <v>261000</v>
      </c>
      <c r="D8" s="2">
        <v>178000</v>
      </c>
      <c r="E8" s="2">
        <v>215000</v>
      </c>
      <c r="F8" s="2">
        <v>261000</v>
      </c>
      <c r="G8" s="2">
        <v>562000</v>
      </c>
      <c r="H8" s="2">
        <v>178000</v>
      </c>
      <c r="I8" s="2">
        <v>215000</v>
      </c>
      <c r="J8" s="2">
        <v>147000</v>
      </c>
    </row>
    <row r="9" spans="1:10" ht="15.75" x14ac:dyDescent="0.25">
      <c r="A9" s="6">
        <v>7</v>
      </c>
      <c r="B9" s="2">
        <v>4640000</v>
      </c>
      <c r="C9" s="2">
        <v>5620000</v>
      </c>
      <c r="D9" s="2">
        <v>4640000</v>
      </c>
      <c r="E9" s="2">
        <v>4640000</v>
      </c>
      <c r="F9" s="2">
        <v>2610000</v>
      </c>
      <c r="G9" s="2">
        <v>3830000</v>
      </c>
      <c r="H9" s="2">
        <v>2610000</v>
      </c>
      <c r="I9" s="2">
        <v>2610000</v>
      </c>
      <c r="J9" s="2">
        <v>3160000</v>
      </c>
    </row>
    <row r="10" spans="1:10" ht="15.75" x14ac:dyDescent="0.25">
      <c r="A10" s="6">
        <v>9</v>
      </c>
      <c r="B10" s="2">
        <v>681000</v>
      </c>
      <c r="C10" s="2">
        <v>825000</v>
      </c>
      <c r="D10" s="2">
        <v>1000000</v>
      </c>
      <c r="E10" s="2">
        <v>1210000</v>
      </c>
      <c r="F10" s="2">
        <v>1470000</v>
      </c>
      <c r="G10" s="2">
        <v>1210000</v>
      </c>
      <c r="H10" s="2">
        <v>562000</v>
      </c>
      <c r="I10" s="2">
        <v>681000</v>
      </c>
      <c r="J10" s="2">
        <v>562000</v>
      </c>
    </row>
  </sheetData>
  <mergeCells count="4">
    <mergeCell ref="B4:D4"/>
    <mergeCell ref="E4:G4"/>
    <mergeCell ref="H4:J4"/>
    <mergeCell ref="B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7"/>
  <sheetViews>
    <sheetView tabSelected="1" workbookViewId="0">
      <selection activeCell="L14" sqref="L14"/>
    </sheetView>
  </sheetViews>
  <sheetFormatPr defaultRowHeight="15" x14ac:dyDescent="0.25"/>
  <cols>
    <col min="1" max="1" width="12.28515625" customWidth="1"/>
    <col min="2" max="2" width="13" customWidth="1"/>
    <col min="4" max="4" width="16" customWidth="1"/>
    <col min="5" max="5" width="14.5703125" customWidth="1"/>
    <col min="6" max="6" width="15.28515625" customWidth="1"/>
    <col min="7" max="7" width="17.5703125" customWidth="1"/>
  </cols>
  <sheetData>
    <row r="1" spans="1:9" ht="15.75" x14ac:dyDescent="0.25">
      <c r="A1" s="23" t="s">
        <v>31</v>
      </c>
      <c r="B1" s="23"/>
      <c r="C1" s="23"/>
      <c r="D1" s="23"/>
      <c r="E1" s="24"/>
      <c r="F1" s="24"/>
      <c r="G1" s="24"/>
      <c r="H1" s="24"/>
      <c r="I1" s="24"/>
    </row>
    <row r="2" spans="1:9" ht="43.5" customHeight="1" x14ac:dyDescent="0.25">
      <c r="A2" s="7" t="s">
        <v>11</v>
      </c>
      <c r="B2" s="7" t="s">
        <v>12</v>
      </c>
      <c r="C2" s="7" t="s">
        <v>13</v>
      </c>
      <c r="D2" s="8" t="s">
        <v>14</v>
      </c>
      <c r="E2" s="7" t="s">
        <v>24</v>
      </c>
      <c r="F2" s="7" t="s">
        <v>13</v>
      </c>
      <c r="G2" s="7" t="s">
        <v>23</v>
      </c>
      <c r="H2" s="7"/>
      <c r="I2" s="9"/>
    </row>
    <row r="3" spans="1:9" x14ac:dyDescent="0.25">
      <c r="A3" s="10">
        <v>15.435007000000001</v>
      </c>
      <c r="B3" s="10">
        <v>23.513952</v>
      </c>
      <c r="C3" s="11">
        <v>1</v>
      </c>
      <c r="D3" s="10">
        <f>B3-A3</f>
        <v>8.0789449999999992</v>
      </c>
      <c r="E3" s="12">
        <f>2^-D3</f>
        <v>3.6982411077278216E-3</v>
      </c>
      <c r="F3" s="11">
        <v>1</v>
      </c>
      <c r="G3" s="10">
        <f>E3/$E$18</f>
        <v>13.930363508540676</v>
      </c>
      <c r="H3" s="13"/>
      <c r="I3" s="9"/>
    </row>
    <row r="4" spans="1:9" x14ac:dyDescent="0.25">
      <c r="A4" s="10">
        <v>15.59665</v>
      </c>
      <c r="B4" s="10">
        <v>21.815113</v>
      </c>
      <c r="C4" s="11">
        <v>3</v>
      </c>
      <c r="D4" s="10">
        <f t="shared" ref="D4:D32" si="0">B4-A4</f>
        <v>6.2184629999999999</v>
      </c>
      <c r="E4" s="12">
        <f t="shared" ref="E4:E32" si="1">2^-D4</f>
        <v>1.3429384551860459E-2</v>
      </c>
      <c r="F4" s="11">
        <v>3</v>
      </c>
      <c r="G4" s="10">
        <f t="shared" ref="G4:G7" si="2">E4/$E$18</f>
        <v>50.585184430642862</v>
      </c>
      <c r="H4" s="13"/>
      <c r="I4" s="9"/>
    </row>
    <row r="5" spans="1:9" x14ac:dyDescent="0.25">
      <c r="A5" s="10">
        <v>15.885052</v>
      </c>
      <c r="B5" s="10">
        <v>20.538118000000001</v>
      </c>
      <c r="C5" s="11">
        <v>5</v>
      </c>
      <c r="D5" s="10">
        <f t="shared" si="0"/>
        <v>4.6530660000000008</v>
      </c>
      <c r="E5" s="12">
        <f t="shared" si="1"/>
        <v>3.9745463155067398E-2</v>
      </c>
      <c r="F5" s="11">
        <v>5</v>
      </c>
      <c r="G5" s="10">
        <f t="shared" si="2"/>
        <v>149.71137182171711</v>
      </c>
      <c r="H5" s="13"/>
      <c r="I5" s="9"/>
    </row>
    <row r="6" spans="1:9" x14ac:dyDescent="0.25">
      <c r="A6" s="10">
        <v>16.348267</v>
      </c>
      <c r="B6" s="14">
        <v>18.384905</v>
      </c>
      <c r="C6" s="11">
        <v>7</v>
      </c>
      <c r="D6" s="10">
        <f t="shared" si="0"/>
        <v>2.0366379999999999</v>
      </c>
      <c r="E6" s="12">
        <f t="shared" si="1"/>
        <v>0.24373105687196481</v>
      </c>
      <c r="F6" s="11">
        <v>7</v>
      </c>
      <c r="G6" s="10">
        <f t="shared" si="2"/>
        <v>918.07486901071752</v>
      </c>
      <c r="H6" s="13"/>
      <c r="I6" s="9"/>
    </row>
    <row r="7" spans="1:9" x14ac:dyDescent="0.25">
      <c r="A7" s="10">
        <v>16.843983000000001</v>
      </c>
      <c r="B7" s="14">
        <v>16.764676999999999</v>
      </c>
      <c r="C7" s="11">
        <v>9</v>
      </c>
      <c r="D7" s="10">
        <f t="shared" si="0"/>
        <v>-7.9306000000002541E-2</v>
      </c>
      <c r="E7" s="12">
        <f t="shared" si="1"/>
        <v>1.0565096905028106</v>
      </c>
      <c r="F7" s="11">
        <v>9</v>
      </c>
      <c r="G7" s="10">
        <f t="shared" si="2"/>
        <v>3979.6118236440093</v>
      </c>
      <c r="H7" s="13"/>
      <c r="I7" s="9"/>
    </row>
    <row r="8" spans="1:9" x14ac:dyDescent="0.25">
      <c r="A8" s="10">
        <v>15.444630999999999</v>
      </c>
      <c r="B8" s="10">
        <v>23.293140000000001</v>
      </c>
      <c r="C8" s="11">
        <v>1</v>
      </c>
      <c r="D8" s="10">
        <f t="shared" si="0"/>
        <v>7.8485090000000017</v>
      </c>
      <c r="E8" s="12">
        <f t="shared" si="1"/>
        <v>4.3387374429767912E-3</v>
      </c>
      <c r="F8" s="11">
        <v>1</v>
      </c>
      <c r="G8" s="10">
        <f>E8/$E$23</f>
        <v>13.893883496090517</v>
      </c>
      <c r="H8" s="13"/>
      <c r="I8" s="9"/>
    </row>
    <row r="9" spans="1:9" x14ac:dyDescent="0.25">
      <c r="A9" s="10">
        <v>15.573473999999999</v>
      </c>
      <c r="B9" s="10">
        <v>21.883572000000001</v>
      </c>
      <c r="C9" s="11">
        <v>3</v>
      </c>
      <c r="D9" s="10">
        <f t="shared" si="0"/>
        <v>6.3100980000000018</v>
      </c>
      <c r="E9" s="12">
        <f t="shared" si="1"/>
        <v>1.2602921362186324E-2</v>
      </c>
      <c r="F9" s="11">
        <v>3</v>
      </c>
      <c r="G9" s="10">
        <f t="shared" ref="G9:G12" si="3">E9/$E$23</f>
        <v>40.358174104324078</v>
      </c>
      <c r="H9" s="13"/>
      <c r="I9" s="9"/>
    </row>
    <row r="10" spans="1:9" x14ac:dyDescent="0.25">
      <c r="A10" s="10">
        <v>15.949381000000001</v>
      </c>
      <c r="B10" s="10">
        <v>20.985237000000001</v>
      </c>
      <c r="C10" s="11">
        <v>5</v>
      </c>
      <c r="D10" s="10">
        <f t="shared" si="0"/>
        <v>5.0358560000000008</v>
      </c>
      <c r="E10" s="12">
        <f t="shared" si="1"/>
        <v>3.0482900616571194E-2</v>
      </c>
      <c r="F10" s="11">
        <v>5</v>
      </c>
      <c r="G10" s="10">
        <f t="shared" si="3"/>
        <v>97.61500329436079</v>
      </c>
      <c r="H10" s="13"/>
      <c r="I10" s="9"/>
    </row>
    <row r="11" spans="1:9" x14ac:dyDescent="0.25">
      <c r="A11" s="10">
        <v>16.481947000000002</v>
      </c>
      <c r="B11" s="13">
        <v>18.215236999999998</v>
      </c>
      <c r="C11" s="11">
        <v>7</v>
      </c>
      <c r="D11" s="10">
        <f t="shared" si="0"/>
        <v>1.7332899999999967</v>
      </c>
      <c r="E11" s="12">
        <f t="shared" si="1"/>
        <v>0.30076529278482894</v>
      </c>
      <c r="F11" s="11">
        <v>7</v>
      </c>
      <c r="G11" s="10">
        <f t="shared" si="3"/>
        <v>963.13685548875014</v>
      </c>
      <c r="H11" s="13"/>
      <c r="I11" s="9"/>
    </row>
    <row r="12" spans="1:9" x14ac:dyDescent="0.25">
      <c r="A12" s="10">
        <v>16.941248000000002</v>
      </c>
      <c r="B12" s="12">
        <v>16.880272000000001</v>
      </c>
      <c r="C12" s="11">
        <v>9</v>
      </c>
      <c r="D12" s="10">
        <f t="shared" si="0"/>
        <v>-6.0976000000000141E-2</v>
      </c>
      <c r="E12" s="12">
        <f t="shared" si="1"/>
        <v>1.0431712396766264</v>
      </c>
      <c r="F12" s="11">
        <v>9</v>
      </c>
      <c r="G12" s="10">
        <f t="shared" si="3"/>
        <v>3340.5339366641401</v>
      </c>
      <c r="H12" s="13"/>
      <c r="I12" s="9"/>
    </row>
    <row r="13" spans="1:9" x14ac:dyDescent="0.25">
      <c r="A13" s="10">
        <v>15.475265</v>
      </c>
      <c r="B13" s="10">
        <v>23.248267999999999</v>
      </c>
      <c r="C13" s="11">
        <v>1</v>
      </c>
      <c r="D13" s="10">
        <f t="shared" si="0"/>
        <v>7.7730029999999992</v>
      </c>
      <c r="E13" s="12">
        <f t="shared" si="1"/>
        <v>4.5718601863342437E-3</v>
      </c>
      <c r="F13" s="11">
        <v>1</v>
      </c>
      <c r="G13" s="10">
        <f>E13/$E$28</f>
        <v>17.826159320816668</v>
      </c>
      <c r="H13" s="13"/>
      <c r="I13" s="9"/>
    </row>
    <row r="14" spans="1:9" x14ac:dyDescent="0.25">
      <c r="A14" s="10">
        <v>15.566951</v>
      </c>
      <c r="B14" s="13">
        <v>21.823067000000002</v>
      </c>
      <c r="C14" s="11">
        <v>3</v>
      </c>
      <c r="D14" s="10">
        <f t="shared" si="0"/>
        <v>6.2561160000000022</v>
      </c>
      <c r="E14" s="12">
        <f t="shared" si="1"/>
        <v>1.3083424351336661E-2</v>
      </c>
      <c r="F14" s="11">
        <v>3</v>
      </c>
      <c r="G14" s="10">
        <f t="shared" ref="G14:G17" si="4">E14/$E$28</f>
        <v>51.013635028892551</v>
      </c>
      <c r="H14" s="13"/>
      <c r="I14" s="9"/>
    </row>
    <row r="15" spans="1:9" x14ac:dyDescent="0.25">
      <c r="A15" s="10">
        <v>15.942330999999999</v>
      </c>
      <c r="B15" s="13">
        <v>20.370836000000001</v>
      </c>
      <c r="C15" s="11">
        <v>5</v>
      </c>
      <c r="D15" s="10">
        <f t="shared" si="0"/>
        <v>4.4285050000000012</v>
      </c>
      <c r="E15" s="12">
        <f t="shared" si="1"/>
        <v>4.6439459780871065E-2</v>
      </c>
      <c r="F15" s="11">
        <v>5</v>
      </c>
      <c r="G15" s="10">
        <f t="shared" si="4"/>
        <v>181.07229335248601</v>
      </c>
      <c r="H15" s="13"/>
      <c r="I15" s="9"/>
    </row>
    <row r="16" spans="1:9" x14ac:dyDescent="0.25">
      <c r="A16" s="14">
        <v>16.360733</v>
      </c>
      <c r="B16" s="10">
        <v>18.213493</v>
      </c>
      <c r="C16" s="11">
        <v>7</v>
      </c>
      <c r="D16" s="10">
        <f t="shared" si="0"/>
        <v>1.85276</v>
      </c>
      <c r="E16" s="12">
        <f t="shared" si="1"/>
        <v>0.27686219979109378</v>
      </c>
      <c r="F16" s="11">
        <v>7</v>
      </c>
      <c r="G16" s="10">
        <f t="shared" si="4"/>
        <v>1079.5145700518567</v>
      </c>
      <c r="H16" s="13"/>
      <c r="I16" s="9"/>
    </row>
    <row r="17" spans="1:9" x14ac:dyDescent="0.25">
      <c r="A17" s="13">
        <v>16.752400000000002</v>
      </c>
      <c r="B17" s="10">
        <v>16.985983000000001</v>
      </c>
      <c r="C17" s="11">
        <v>9</v>
      </c>
      <c r="D17" s="10">
        <f t="shared" si="0"/>
        <v>0.23358299999999943</v>
      </c>
      <c r="E17" s="12">
        <f t="shared" si="1"/>
        <v>0.85051996084793124</v>
      </c>
      <c r="F17" s="11">
        <v>9</v>
      </c>
      <c r="G17" s="10">
        <f t="shared" si="4"/>
        <v>3316.2659638912974</v>
      </c>
      <c r="H17" s="13"/>
      <c r="I17" s="9"/>
    </row>
    <row r="18" spans="1:9" x14ac:dyDescent="0.25">
      <c r="A18" s="13">
        <v>15.530004</v>
      </c>
      <c r="B18" s="14">
        <v>27.409109999999998</v>
      </c>
      <c r="C18" s="15" t="s">
        <v>15</v>
      </c>
      <c r="D18" s="10">
        <f t="shared" si="0"/>
        <v>11.879105999999998</v>
      </c>
      <c r="E18" s="12">
        <f t="shared" si="1"/>
        <v>2.6548058889205856E-4</v>
      </c>
      <c r="F18" s="15" t="s">
        <v>15</v>
      </c>
      <c r="G18" s="10">
        <f>E18/$E$18</f>
        <v>1</v>
      </c>
      <c r="H18" s="12"/>
      <c r="I18" s="11"/>
    </row>
    <row r="19" spans="1:9" x14ac:dyDescent="0.25">
      <c r="A19" s="13">
        <v>15.519111000000001</v>
      </c>
      <c r="B19" s="14">
        <v>26.062586</v>
      </c>
      <c r="C19" s="15" t="s">
        <v>16</v>
      </c>
      <c r="D19" s="10">
        <f t="shared" si="0"/>
        <v>10.543474999999999</v>
      </c>
      <c r="E19" s="12">
        <f t="shared" si="1"/>
        <v>6.7003542787337988E-4</v>
      </c>
      <c r="F19" s="15" t="s">
        <v>16</v>
      </c>
      <c r="G19" s="10">
        <f t="shared" ref="G19:G22" si="5">E19/$E$18</f>
        <v>2.5238584510817428</v>
      </c>
      <c r="H19" s="12"/>
      <c r="I19" s="11"/>
    </row>
    <row r="20" spans="1:9" x14ac:dyDescent="0.25">
      <c r="A20" s="13">
        <v>15.537732999999999</v>
      </c>
      <c r="B20" s="14">
        <v>21.629921</v>
      </c>
      <c r="C20" s="15" t="s">
        <v>17</v>
      </c>
      <c r="D20" s="10">
        <f t="shared" si="0"/>
        <v>6.0921880000000002</v>
      </c>
      <c r="E20" s="12">
        <f t="shared" si="1"/>
        <v>1.4657795988991557E-2</v>
      </c>
      <c r="F20" s="15" t="s">
        <v>17</v>
      </c>
      <c r="G20" s="10">
        <f t="shared" si="5"/>
        <v>55.212307800594992</v>
      </c>
      <c r="H20" s="12"/>
      <c r="I20" s="11"/>
    </row>
    <row r="21" spans="1:9" x14ac:dyDescent="0.25">
      <c r="A21" s="13">
        <v>14.967895</v>
      </c>
      <c r="B21" s="10">
        <v>19.96752</v>
      </c>
      <c r="C21" s="15" t="s">
        <v>18</v>
      </c>
      <c r="D21" s="10">
        <f t="shared" si="0"/>
        <v>4.999625</v>
      </c>
      <c r="E21" s="12">
        <f t="shared" si="1"/>
        <v>3.1258123874296558E-2</v>
      </c>
      <c r="F21" s="15" t="s">
        <v>18</v>
      </c>
      <c r="G21" s="10">
        <f t="shared" si="5"/>
        <v>117.74165487860117</v>
      </c>
      <c r="H21" s="12"/>
      <c r="I21" s="11"/>
    </row>
    <row r="22" spans="1:9" x14ac:dyDescent="0.25">
      <c r="A22" s="13">
        <v>15.297717</v>
      </c>
      <c r="B22" s="10">
        <v>19.705729999999999</v>
      </c>
      <c r="C22" s="15" t="s">
        <v>19</v>
      </c>
      <c r="D22" s="10">
        <f t="shared" si="0"/>
        <v>4.4080129999999986</v>
      </c>
      <c r="E22" s="12">
        <f t="shared" si="1"/>
        <v>4.7103791473603822E-2</v>
      </c>
      <c r="F22" s="15" t="s">
        <v>19</v>
      </c>
      <c r="G22" s="10">
        <f t="shared" si="5"/>
        <v>177.42838250504144</v>
      </c>
      <c r="H22" s="12"/>
      <c r="I22" s="11"/>
    </row>
    <row r="23" spans="1:9" x14ac:dyDescent="0.25">
      <c r="A23" s="13">
        <v>15.442422000000001</v>
      </c>
      <c r="B23" s="14">
        <v>27.087309000000001</v>
      </c>
      <c r="C23" s="15" t="s">
        <v>15</v>
      </c>
      <c r="D23" s="10">
        <f t="shared" si="0"/>
        <v>11.644887000000001</v>
      </c>
      <c r="E23" s="12">
        <f t="shared" si="1"/>
        <v>3.1227679749852745E-4</v>
      </c>
      <c r="F23" s="15" t="s">
        <v>15</v>
      </c>
      <c r="G23" s="10">
        <f>E23/$E$23</f>
        <v>1</v>
      </c>
      <c r="H23" s="12"/>
      <c r="I23" s="10"/>
    </row>
    <row r="24" spans="1:9" x14ac:dyDescent="0.25">
      <c r="A24" s="13">
        <v>15.491944999999999</v>
      </c>
      <c r="B24" s="14">
        <v>26.130414999999999</v>
      </c>
      <c r="C24" s="15" t="s">
        <v>16</v>
      </c>
      <c r="D24" s="10">
        <f t="shared" si="0"/>
        <v>10.63847</v>
      </c>
      <c r="E24" s="12">
        <f t="shared" si="1"/>
        <v>6.273377500989369E-4</v>
      </c>
      <c r="F24" s="15" t="s">
        <v>16</v>
      </c>
      <c r="G24" s="10">
        <f t="shared" ref="G24:G27" si="6">E24/$E$23</f>
        <v>2.0089156643214747</v>
      </c>
      <c r="H24" s="12"/>
      <c r="I24" s="10"/>
    </row>
    <row r="25" spans="1:9" x14ac:dyDescent="0.25">
      <c r="A25" s="13">
        <v>14.982084</v>
      </c>
      <c r="B25" s="14">
        <v>22.177679999999999</v>
      </c>
      <c r="C25" s="15" t="s">
        <v>17</v>
      </c>
      <c r="D25" s="10">
        <f t="shared" si="0"/>
        <v>7.1955959999999983</v>
      </c>
      <c r="E25" s="12">
        <f t="shared" si="1"/>
        <v>6.8219694043350236E-3</v>
      </c>
      <c r="F25" s="15" t="s">
        <v>17</v>
      </c>
      <c r="G25" s="10">
        <f t="shared" si="6"/>
        <v>21.845905488278209</v>
      </c>
      <c r="H25" s="12"/>
      <c r="I25" s="10"/>
    </row>
    <row r="26" spans="1:9" x14ac:dyDescent="0.25">
      <c r="A26" s="13">
        <v>15.035458999999999</v>
      </c>
      <c r="B26" s="10">
        <v>20.491865000000001</v>
      </c>
      <c r="C26" s="15" t="s">
        <v>18</v>
      </c>
      <c r="D26" s="10">
        <f t="shared" si="0"/>
        <v>5.4564060000000012</v>
      </c>
      <c r="E26" s="12">
        <f t="shared" si="1"/>
        <v>2.2774986356543441E-2</v>
      </c>
      <c r="F26" s="15" t="s">
        <v>18</v>
      </c>
      <c r="G26" s="10">
        <f t="shared" si="6"/>
        <v>72.932047910638758</v>
      </c>
      <c r="H26" s="12"/>
      <c r="I26" s="10"/>
    </row>
    <row r="27" spans="1:9" x14ac:dyDescent="0.25">
      <c r="A27" s="12">
        <v>15.477734999999999</v>
      </c>
      <c r="B27" s="10">
        <v>19.565799999999999</v>
      </c>
      <c r="C27" s="15" t="s">
        <v>19</v>
      </c>
      <c r="D27" s="10">
        <f t="shared" si="0"/>
        <v>4.0880650000000003</v>
      </c>
      <c r="E27" s="12">
        <f t="shared" si="1"/>
        <v>5.8798982497251434E-2</v>
      </c>
      <c r="F27" s="15" t="s">
        <v>19</v>
      </c>
      <c r="G27" s="10">
        <f t="shared" si="6"/>
        <v>188.29123062698471</v>
      </c>
      <c r="H27" s="16"/>
      <c r="I27" s="16"/>
    </row>
    <row r="28" spans="1:9" x14ac:dyDescent="0.25">
      <c r="A28" s="10">
        <v>15.529843</v>
      </c>
      <c r="B28" s="10">
        <v>27.458770000000001</v>
      </c>
      <c r="C28" s="15" t="s">
        <v>15</v>
      </c>
      <c r="D28" s="10">
        <f t="shared" si="0"/>
        <v>11.928927000000002</v>
      </c>
      <c r="E28" s="12">
        <f t="shared" si="1"/>
        <v>2.564691644484188E-4</v>
      </c>
      <c r="F28" s="15" t="s">
        <v>15</v>
      </c>
      <c r="G28" s="10">
        <f>E28/$E$28</f>
        <v>1</v>
      </c>
      <c r="H28" s="12"/>
      <c r="I28" s="11"/>
    </row>
    <row r="29" spans="1:9" x14ac:dyDescent="0.25">
      <c r="A29" s="10">
        <v>15.509925000000001</v>
      </c>
      <c r="B29" s="10">
        <v>26.088975999999999</v>
      </c>
      <c r="C29" s="15" t="s">
        <v>16</v>
      </c>
      <c r="D29" s="10">
        <f t="shared" si="0"/>
        <v>10.579050999999998</v>
      </c>
      <c r="E29" s="12">
        <f t="shared" si="1"/>
        <v>6.5371480888863089E-4</v>
      </c>
      <c r="F29" s="15" t="s">
        <v>16</v>
      </c>
      <c r="G29" s="10">
        <f t="shared" ref="G29:G32" si="7">E29/$E$28</f>
        <v>2.5489021664438973</v>
      </c>
      <c r="H29" s="12"/>
      <c r="I29" s="11"/>
    </row>
    <row r="30" spans="1:9" x14ac:dyDescent="0.25">
      <c r="A30" s="10">
        <v>14.939814</v>
      </c>
      <c r="B30" s="10">
        <v>21.876570000000001</v>
      </c>
      <c r="C30" s="15" t="s">
        <v>17</v>
      </c>
      <c r="D30" s="10">
        <f t="shared" si="0"/>
        <v>6.9367560000000008</v>
      </c>
      <c r="E30" s="12">
        <f t="shared" si="1"/>
        <v>8.1625973036798232E-3</v>
      </c>
      <c r="F30" s="15" t="s">
        <v>17</v>
      </c>
      <c r="G30" s="10">
        <f t="shared" si="7"/>
        <v>31.826817548358679</v>
      </c>
      <c r="H30" s="12"/>
      <c r="I30" s="11"/>
    </row>
    <row r="31" spans="1:9" x14ac:dyDescent="0.25">
      <c r="A31" s="10">
        <v>15.119769</v>
      </c>
      <c r="B31" s="13">
        <v>19.873795000000001</v>
      </c>
      <c r="C31" s="15" t="s">
        <v>18</v>
      </c>
      <c r="D31" s="10">
        <f t="shared" si="0"/>
        <v>4.7540260000000014</v>
      </c>
      <c r="E31" s="12">
        <f t="shared" si="1"/>
        <v>3.7059160226810856E-2</v>
      </c>
      <c r="F31" s="15" t="s">
        <v>18</v>
      </c>
      <c r="G31" s="10">
        <f t="shared" si="7"/>
        <v>144.49752782761612</v>
      </c>
      <c r="H31" s="12"/>
      <c r="I31" s="11"/>
    </row>
    <row r="32" spans="1:9" x14ac:dyDescent="0.25">
      <c r="A32" s="10">
        <v>15.303504</v>
      </c>
      <c r="B32" s="14">
        <v>19.854880999999999</v>
      </c>
      <c r="C32" s="15" t="s">
        <v>19</v>
      </c>
      <c r="D32" s="10">
        <f t="shared" si="0"/>
        <v>4.5513769999999987</v>
      </c>
      <c r="E32" s="12">
        <f t="shared" si="1"/>
        <v>4.2648032593588479E-2</v>
      </c>
      <c r="F32" s="15" t="s">
        <v>19</v>
      </c>
      <c r="G32" s="10">
        <f t="shared" si="7"/>
        <v>166.2891236274366</v>
      </c>
      <c r="H32" s="12"/>
      <c r="I32" s="11"/>
    </row>
    <row r="36" spans="1:9" ht="15.75" x14ac:dyDescent="0.25">
      <c r="A36" s="23" t="s">
        <v>22</v>
      </c>
      <c r="B36" s="23"/>
      <c r="C36" s="23"/>
      <c r="D36" s="23"/>
      <c r="E36" s="24"/>
      <c r="F36" s="24"/>
      <c r="G36" s="24"/>
      <c r="H36" s="24"/>
      <c r="I36" s="24"/>
    </row>
    <row r="37" spans="1:9" ht="38.25" x14ac:dyDescent="0.25">
      <c r="A37" s="7" t="s">
        <v>11</v>
      </c>
      <c r="B37" s="7" t="s">
        <v>20</v>
      </c>
      <c r="C37" s="7" t="s">
        <v>13</v>
      </c>
      <c r="D37" s="8" t="s">
        <v>21</v>
      </c>
      <c r="E37" s="7" t="s">
        <v>24</v>
      </c>
      <c r="F37" s="7" t="s">
        <v>13</v>
      </c>
      <c r="G37" s="7" t="s">
        <v>23</v>
      </c>
      <c r="H37" s="7"/>
      <c r="I37" s="9"/>
    </row>
    <row r="38" spans="1:9" x14ac:dyDescent="0.25">
      <c r="A38" s="10">
        <v>15.458443000000001</v>
      </c>
      <c r="B38" s="10">
        <v>20.877886</v>
      </c>
      <c r="C38" s="11">
        <v>1</v>
      </c>
      <c r="D38" s="10">
        <f>B38-A38</f>
        <v>5.4194429999999993</v>
      </c>
      <c r="E38" s="12">
        <f>2^-D38</f>
        <v>2.3366038998630739E-2</v>
      </c>
      <c r="F38" s="11">
        <v>1</v>
      </c>
      <c r="G38" s="10">
        <f>E38/$E$18</f>
        <v>88.014114689684945</v>
      </c>
      <c r="H38" s="13"/>
      <c r="I38" s="9"/>
    </row>
    <row r="39" spans="1:9" x14ac:dyDescent="0.25">
      <c r="A39" s="10">
        <v>15.597263</v>
      </c>
      <c r="B39" s="10">
        <v>19.531841</v>
      </c>
      <c r="C39" s="11">
        <v>3</v>
      </c>
      <c r="D39" s="10">
        <f t="shared" ref="D39:D67" si="8">B39-A39</f>
        <v>3.9345780000000001</v>
      </c>
      <c r="E39" s="12">
        <f t="shared" ref="E39:E67" si="9">2^-D39</f>
        <v>6.5399435804860642E-2</v>
      </c>
      <c r="F39" s="11">
        <v>3</v>
      </c>
      <c r="G39" s="10">
        <f t="shared" ref="G39:G52" si="10">E39/$E$18</f>
        <v>246.34356913925382</v>
      </c>
      <c r="H39" s="13"/>
      <c r="I39" s="9"/>
    </row>
    <row r="40" spans="1:9" x14ac:dyDescent="0.25">
      <c r="A40" s="10">
        <v>15.990664000000001</v>
      </c>
      <c r="B40" s="14">
        <v>18.522945</v>
      </c>
      <c r="C40" s="11">
        <v>5</v>
      </c>
      <c r="D40" s="10">
        <f t="shared" si="8"/>
        <v>2.5322809999999993</v>
      </c>
      <c r="E40" s="12">
        <f t="shared" si="9"/>
        <v>0.17286515564749433</v>
      </c>
      <c r="F40" s="11">
        <v>5</v>
      </c>
      <c r="G40" s="10">
        <f>E40/$E$18</f>
        <v>651.1404708303528</v>
      </c>
      <c r="H40" s="13"/>
      <c r="I40" s="9"/>
    </row>
    <row r="41" spans="1:9" x14ac:dyDescent="0.25">
      <c r="A41" s="10">
        <v>16.494077999999998</v>
      </c>
      <c r="B41" s="10">
        <v>17.32573</v>
      </c>
      <c r="C41" s="11">
        <v>7</v>
      </c>
      <c r="D41" s="10">
        <f t="shared" si="8"/>
        <v>0.83165200000000183</v>
      </c>
      <c r="E41" s="12">
        <f t="shared" si="9"/>
        <v>0.56188547049727045</v>
      </c>
      <c r="F41" s="11">
        <v>7</v>
      </c>
      <c r="G41" s="10">
        <f t="shared" si="10"/>
        <v>2116.4841951052276</v>
      </c>
      <c r="H41" s="13"/>
      <c r="I41" s="9"/>
    </row>
    <row r="42" spans="1:9" x14ac:dyDescent="0.25">
      <c r="A42" s="10">
        <v>16.972304999999999</v>
      </c>
      <c r="B42" s="10">
        <v>16.343371999999999</v>
      </c>
      <c r="C42" s="11">
        <v>9</v>
      </c>
      <c r="D42" s="10">
        <f t="shared" si="8"/>
        <v>-0.62893299999999996</v>
      </c>
      <c r="E42" s="12">
        <f t="shared" si="9"/>
        <v>1.5464208561268062</v>
      </c>
      <c r="F42" s="11">
        <v>9</v>
      </c>
      <c r="G42" s="10">
        <f t="shared" si="10"/>
        <v>5824.986536983929</v>
      </c>
      <c r="H42" s="13"/>
      <c r="I42" s="9"/>
    </row>
    <row r="43" spans="1:9" x14ac:dyDescent="0.25">
      <c r="A43" s="10">
        <v>15.413392</v>
      </c>
      <c r="B43" s="10">
        <v>20.719429000000002</v>
      </c>
      <c r="C43" s="11">
        <v>1</v>
      </c>
      <c r="D43" s="10">
        <f t="shared" si="8"/>
        <v>5.3060370000000017</v>
      </c>
      <c r="E43" s="12">
        <f t="shared" si="9"/>
        <v>2.5276893865505936E-2</v>
      </c>
      <c r="F43" s="11">
        <v>1</v>
      </c>
      <c r="G43" s="10">
        <f t="shared" si="10"/>
        <v>95.211834398119549</v>
      </c>
      <c r="H43" s="13"/>
      <c r="I43" s="9"/>
    </row>
    <row r="44" spans="1:9" x14ac:dyDescent="0.25">
      <c r="A44" s="10">
        <v>15.740397</v>
      </c>
      <c r="B44" s="10">
        <v>19.671474</v>
      </c>
      <c r="C44" s="11">
        <v>3</v>
      </c>
      <c r="D44" s="10">
        <f t="shared" si="8"/>
        <v>3.9310770000000002</v>
      </c>
      <c r="E44" s="12">
        <f t="shared" si="9"/>
        <v>6.555833387883718E-2</v>
      </c>
      <c r="F44" s="11">
        <v>3</v>
      </c>
      <c r="G44" s="10">
        <f t="shared" si="10"/>
        <v>246.94209905302142</v>
      </c>
      <c r="H44" s="13"/>
      <c r="I44" s="9"/>
    </row>
    <row r="45" spans="1:9" x14ac:dyDescent="0.25">
      <c r="A45" s="10">
        <v>16.003160000000001</v>
      </c>
      <c r="B45" s="14">
        <v>18.804005</v>
      </c>
      <c r="C45" s="11">
        <v>5</v>
      </c>
      <c r="D45" s="10">
        <f t="shared" si="8"/>
        <v>2.8008449999999989</v>
      </c>
      <c r="E45" s="12">
        <f t="shared" si="9"/>
        <v>0.14350321857564488</v>
      </c>
      <c r="F45" s="11">
        <v>5</v>
      </c>
      <c r="G45" s="10">
        <f t="shared" si="10"/>
        <v>540.54128467370424</v>
      </c>
      <c r="H45" s="13"/>
      <c r="I45" s="9"/>
    </row>
    <row r="46" spans="1:9" x14ac:dyDescent="0.25">
      <c r="A46" s="10">
        <v>16.735128</v>
      </c>
      <c r="B46" s="10">
        <v>17.288322000000001</v>
      </c>
      <c r="C46" s="11">
        <v>7</v>
      </c>
      <c r="D46" s="10">
        <f t="shared" si="8"/>
        <v>0.5531940000000013</v>
      </c>
      <c r="E46" s="12">
        <f t="shared" si="9"/>
        <v>0.68150965449920109</v>
      </c>
      <c r="F46" s="11">
        <v>7</v>
      </c>
      <c r="G46" s="10">
        <f t="shared" si="10"/>
        <v>2567.0790370903364</v>
      </c>
      <c r="H46" s="13"/>
      <c r="I46" s="9"/>
    </row>
    <row r="47" spans="1:9" x14ac:dyDescent="0.25">
      <c r="A47" s="10">
        <v>17.095274</v>
      </c>
      <c r="B47" s="10">
        <v>16.044376</v>
      </c>
      <c r="C47" s="11">
        <v>9</v>
      </c>
      <c r="D47" s="10">
        <f t="shared" si="8"/>
        <v>-1.0508980000000001</v>
      </c>
      <c r="E47" s="12">
        <f t="shared" si="9"/>
        <v>2.0718190422379523</v>
      </c>
      <c r="F47" s="11">
        <v>9</v>
      </c>
      <c r="G47" s="10">
        <f t="shared" si="10"/>
        <v>7804.0321173173634</v>
      </c>
      <c r="H47" s="13"/>
      <c r="I47" s="9"/>
    </row>
    <row r="48" spans="1:9" x14ac:dyDescent="0.25">
      <c r="A48" s="10">
        <v>15.39687</v>
      </c>
      <c r="B48" s="10">
        <v>20.670635000000001</v>
      </c>
      <c r="C48" s="11">
        <v>1</v>
      </c>
      <c r="D48" s="10">
        <f t="shared" si="8"/>
        <v>5.2737650000000009</v>
      </c>
      <c r="E48" s="12">
        <f t="shared" si="9"/>
        <v>2.5848690403464238E-2</v>
      </c>
      <c r="F48" s="11">
        <v>1</v>
      </c>
      <c r="G48" s="10">
        <f t="shared" si="10"/>
        <v>97.365651143609696</v>
      </c>
      <c r="H48" s="13"/>
      <c r="I48" s="9"/>
    </row>
    <row r="49" spans="1:9" x14ac:dyDescent="0.25">
      <c r="A49" s="10">
        <v>15.594548</v>
      </c>
      <c r="B49" s="13">
        <v>19.472359000000001</v>
      </c>
      <c r="C49" s="11">
        <v>3</v>
      </c>
      <c r="D49" s="10">
        <f t="shared" si="8"/>
        <v>3.8778110000000012</v>
      </c>
      <c r="E49" s="12">
        <f t="shared" si="9"/>
        <v>6.8024063500726331E-2</v>
      </c>
      <c r="F49" s="11">
        <v>3</v>
      </c>
      <c r="G49" s="10">
        <f t="shared" si="10"/>
        <v>256.2298953178236</v>
      </c>
      <c r="H49" s="13"/>
      <c r="I49" s="9"/>
    </row>
    <row r="50" spans="1:9" x14ac:dyDescent="0.25">
      <c r="A50" s="10">
        <v>16.071359999999999</v>
      </c>
      <c r="B50" s="10">
        <v>18.670864000000002</v>
      </c>
      <c r="C50" s="11">
        <v>5</v>
      </c>
      <c r="D50" s="10">
        <f t="shared" si="8"/>
        <v>2.5995040000000031</v>
      </c>
      <c r="E50" s="12">
        <f t="shared" si="9"/>
        <v>0.16499520461318232</v>
      </c>
      <c r="F50" s="11">
        <v>5</v>
      </c>
      <c r="G50" s="10">
        <f t="shared" si="10"/>
        <v>621.49630337104429</v>
      </c>
      <c r="H50" s="13"/>
      <c r="I50" s="9"/>
    </row>
    <row r="51" spans="1:9" x14ac:dyDescent="0.25">
      <c r="A51" s="14">
        <v>16.403513</v>
      </c>
      <c r="B51" s="13">
        <v>17.060831</v>
      </c>
      <c r="C51" s="11">
        <v>7</v>
      </c>
      <c r="D51" s="10">
        <f t="shared" si="8"/>
        <v>0.65731800000000007</v>
      </c>
      <c r="E51" s="12">
        <f t="shared" si="9"/>
        <v>0.63405592514246156</v>
      </c>
      <c r="F51" s="11">
        <v>7</v>
      </c>
      <c r="G51" s="10">
        <f t="shared" si="10"/>
        <v>2388.3325247566841</v>
      </c>
      <c r="H51" s="13"/>
      <c r="I51" s="9"/>
    </row>
    <row r="52" spans="1:9" x14ac:dyDescent="0.25">
      <c r="A52" s="13">
        <v>16.905934999999999</v>
      </c>
      <c r="B52" s="14">
        <v>16.078468000000001</v>
      </c>
      <c r="C52" s="11">
        <v>9</v>
      </c>
      <c r="D52" s="10">
        <f t="shared" si="8"/>
        <v>-0.82746699999999862</v>
      </c>
      <c r="E52" s="12">
        <f t="shared" si="9"/>
        <v>1.774566944190016</v>
      </c>
      <c r="F52" s="11">
        <v>9</v>
      </c>
      <c r="G52" s="10">
        <f t="shared" si="10"/>
        <v>6684.3566665114458</v>
      </c>
      <c r="H52" s="13"/>
      <c r="I52" s="9"/>
    </row>
    <row r="53" spans="1:9" x14ac:dyDescent="0.25">
      <c r="A53" s="13">
        <v>15.601455</v>
      </c>
      <c r="B53" s="14">
        <v>25.816782</v>
      </c>
      <c r="C53" s="15" t="s">
        <v>15</v>
      </c>
      <c r="D53" s="10">
        <f t="shared" si="8"/>
        <v>10.215327</v>
      </c>
      <c r="E53" s="12">
        <f t="shared" si="9"/>
        <v>8.4116299271455792E-4</v>
      </c>
      <c r="F53" s="15" t="s">
        <v>15</v>
      </c>
      <c r="G53" s="10">
        <f>E53/$E$18</f>
        <v>3.1684538452510567</v>
      </c>
      <c r="H53" s="12"/>
      <c r="I53" s="11"/>
    </row>
    <row r="54" spans="1:9" x14ac:dyDescent="0.25">
      <c r="A54" s="13">
        <v>15.660574</v>
      </c>
      <c r="B54" s="14">
        <v>24.511268999999999</v>
      </c>
      <c r="C54" s="15" t="s">
        <v>16</v>
      </c>
      <c r="D54" s="10">
        <f t="shared" si="8"/>
        <v>8.8506949999999982</v>
      </c>
      <c r="E54" s="12">
        <f t="shared" si="9"/>
        <v>2.1660841402449975E-3</v>
      </c>
      <c r="F54" s="15" t="s">
        <v>16</v>
      </c>
      <c r="G54" s="10">
        <f t="shared" ref="G54:G57" si="11">E54/$E$18</f>
        <v>8.1591055273939563</v>
      </c>
      <c r="H54" s="12"/>
      <c r="I54" s="11"/>
    </row>
    <row r="55" spans="1:9" x14ac:dyDescent="0.25">
      <c r="A55" s="13">
        <v>15.105838</v>
      </c>
      <c r="B55" s="10">
        <v>22.823920000000001</v>
      </c>
      <c r="C55" s="15" t="s">
        <v>17</v>
      </c>
      <c r="D55" s="10">
        <f t="shared" si="8"/>
        <v>7.7180820000000008</v>
      </c>
      <c r="E55" s="12">
        <f t="shared" si="9"/>
        <v>4.7492585035808265E-3</v>
      </c>
      <c r="F55" s="15" t="s">
        <v>17</v>
      </c>
      <c r="G55" s="10">
        <f t="shared" si="11"/>
        <v>17.88928721079424</v>
      </c>
      <c r="H55" s="12"/>
      <c r="I55" s="11"/>
    </row>
    <row r="56" spans="1:9" x14ac:dyDescent="0.25">
      <c r="A56" s="13">
        <v>15.058672</v>
      </c>
      <c r="B56" s="14">
        <v>18.62058</v>
      </c>
      <c r="C56" s="15" t="s">
        <v>18</v>
      </c>
      <c r="D56" s="10">
        <f t="shared" si="8"/>
        <v>3.5619080000000007</v>
      </c>
      <c r="E56" s="12">
        <f t="shared" si="9"/>
        <v>8.4675710651839126E-2</v>
      </c>
      <c r="F56" s="15" t="s">
        <v>18</v>
      </c>
      <c r="G56" s="10">
        <f t="shared" si="11"/>
        <v>318.95254943203145</v>
      </c>
      <c r="H56" s="12"/>
      <c r="I56" s="11"/>
    </row>
    <row r="57" spans="1:9" x14ac:dyDescent="0.25">
      <c r="A57" s="13">
        <v>15.401947</v>
      </c>
      <c r="B57" s="14">
        <v>17.931536999999999</v>
      </c>
      <c r="C57" s="15" t="s">
        <v>19</v>
      </c>
      <c r="D57" s="10">
        <f t="shared" si="8"/>
        <v>2.5295899999999989</v>
      </c>
      <c r="E57" s="12">
        <f t="shared" si="9"/>
        <v>0.17318789484826019</v>
      </c>
      <c r="F57" s="15" t="s">
        <v>19</v>
      </c>
      <c r="G57" s="10">
        <f t="shared" si="11"/>
        <v>652.35614992053695</v>
      </c>
      <c r="H57" s="12"/>
      <c r="I57" s="11"/>
    </row>
    <row r="58" spans="1:9" x14ac:dyDescent="0.25">
      <c r="A58" s="13">
        <v>15.589708</v>
      </c>
      <c r="B58" s="14">
        <v>26.044132000000001</v>
      </c>
      <c r="C58" s="15" t="s">
        <v>15</v>
      </c>
      <c r="D58" s="10">
        <f t="shared" si="8"/>
        <v>10.454424000000001</v>
      </c>
      <c r="E58" s="12">
        <f t="shared" si="9"/>
        <v>7.1269676682826286E-4</v>
      </c>
      <c r="F58" s="15" t="s">
        <v>15</v>
      </c>
      <c r="G58" s="10">
        <f>E58/$E$23</f>
        <v>2.2822597533254889</v>
      </c>
      <c r="H58" s="12"/>
      <c r="I58" s="10"/>
    </row>
    <row r="59" spans="1:9" x14ac:dyDescent="0.25">
      <c r="A59" s="13">
        <v>15.646217999999999</v>
      </c>
      <c r="B59" s="14">
        <v>25.031244000000001</v>
      </c>
      <c r="C59" s="15" t="s">
        <v>16</v>
      </c>
      <c r="D59" s="10">
        <f t="shared" si="8"/>
        <v>9.3850260000000016</v>
      </c>
      <c r="E59" s="12">
        <f t="shared" si="9"/>
        <v>1.4956351522170874E-3</v>
      </c>
      <c r="F59" s="15" t="s">
        <v>16</v>
      </c>
      <c r="G59" s="10">
        <f t="shared" ref="G59:G62" si="12">E59/$E$23</f>
        <v>4.7894533445897149</v>
      </c>
      <c r="H59" s="12"/>
      <c r="I59" s="10"/>
    </row>
    <row r="60" spans="1:9" x14ac:dyDescent="0.25">
      <c r="A60" s="13">
        <v>15.175027999999999</v>
      </c>
      <c r="B60" s="10">
        <v>22.418581</v>
      </c>
      <c r="C60" s="15" t="s">
        <v>17</v>
      </c>
      <c r="D60" s="10">
        <f t="shared" si="8"/>
        <v>7.2435530000000004</v>
      </c>
      <c r="E60" s="12">
        <f t="shared" si="9"/>
        <v>6.598926206397712E-3</v>
      </c>
      <c r="F60" s="15" t="s">
        <v>17</v>
      </c>
      <c r="G60" s="10">
        <f t="shared" si="12"/>
        <v>21.131657104395753</v>
      </c>
      <c r="H60" s="12"/>
      <c r="I60" s="10"/>
    </row>
    <row r="61" spans="1:9" x14ac:dyDescent="0.25">
      <c r="A61" s="13">
        <v>15.178312</v>
      </c>
      <c r="B61" s="13">
        <v>19.164732000000001</v>
      </c>
      <c r="C61" s="15" t="s">
        <v>18</v>
      </c>
      <c r="D61" s="10">
        <f t="shared" si="8"/>
        <v>3.9864200000000007</v>
      </c>
      <c r="E61" s="12">
        <f t="shared" si="9"/>
        <v>6.3091086234400712E-2</v>
      </c>
      <c r="F61" s="15" t="s">
        <v>18</v>
      </c>
      <c r="G61" s="10">
        <f t="shared" si="12"/>
        <v>202.03577960254387</v>
      </c>
      <c r="H61" s="12"/>
      <c r="I61" s="10"/>
    </row>
    <row r="62" spans="1:9" x14ac:dyDescent="0.25">
      <c r="A62" s="12">
        <v>15.640910999999999</v>
      </c>
      <c r="B62" s="12">
        <v>17.841116</v>
      </c>
      <c r="C62" s="15" t="s">
        <v>19</v>
      </c>
      <c r="D62" s="10">
        <f t="shared" si="8"/>
        <v>2.2002050000000004</v>
      </c>
      <c r="E62" s="12">
        <f t="shared" si="9"/>
        <v>0.21760671776308207</v>
      </c>
      <c r="F62" s="15" t="s">
        <v>19</v>
      </c>
      <c r="G62" s="10">
        <f t="shared" si="12"/>
        <v>696.8392128592526</v>
      </c>
      <c r="H62" s="16"/>
      <c r="I62" s="16"/>
    </row>
    <row r="63" spans="1:9" x14ac:dyDescent="0.25">
      <c r="A63" s="10">
        <v>15.677659999999999</v>
      </c>
      <c r="B63" s="10">
        <v>25.966099</v>
      </c>
      <c r="C63" s="15" t="s">
        <v>15</v>
      </c>
      <c r="D63" s="10">
        <f t="shared" si="8"/>
        <v>10.288439</v>
      </c>
      <c r="E63" s="12">
        <f t="shared" si="9"/>
        <v>7.9959717751696834E-4</v>
      </c>
      <c r="F63" s="15" t="s">
        <v>15</v>
      </c>
      <c r="G63" s="10">
        <f>E63/$E$28</f>
        <v>3.1177127247895084</v>
      </c>
      <c r="H63" s="12"/>
      <c r="I63" s="11"/>
    </row>
    <row r="64" spans="1:9" x14ac:dyDescent="0.25">
      <c r="A64" s="10">
        <v>15.717247</v>
      </c>
      <c r="B64" s="10">
        <v>24.604391</v>
      </c>
      <c r="C64" s="15" t="s">
        <v>16</v>
      </c>
      <c r="D64" s="10">
        <f t="shared" si="8"/>
        <v>8.8871439999999993</v>
      </c>
      <c r="E64" s="12">
        <f t="shared" si="9"/>
        <v>2.112044576992685E-3</v>
      </c>
      <c r="F64" s="15" t="s">
        <v>16</v>
      </c>
      <c r="G64" s="10">
        <f t="shared" ref="G64:G67" si="13">E64/$E$28</f>
        <v>8.2350819114453824</v>
      </c>
      <c r="H64" s="12"/>
      <c r="I64" s="11"/>
    </row>
    <row r="65" spans="1:9" x14ac:dyDescent="0.25">
      <c r="A65" s="10">
        <v>15.058551</v>
      </c>
      <c r="B65" s="13">
        <v>22.920567999999999</v>
      </c>
      <c r="C65" s="15" t="s">
        <v>17</v>
      </c>
      <c r="D65" s="10">
        <f t="shared" si="8"/>
        <v>7.8620169999999998</v>
      </c>
      <c r="E65" s="12">
        <f t="shared" si="9"/>
        <v>4.2983032934723071E-3</v>
      </c>
      <c r="F65" s="15" t="s">
        <v>17</v>
      </c>
      <c r="G65" s="10">
        <f t="shared" si="13"/>
        <v>16.759532486942632</v>
      </c>
      <c r="H65" s="12"/>
      <c r="I65" s="11"/>
    </row>
    <row r="66" spans="1:9" x14ac:dyDescent="0.25">
      <c r="A66" s="10">
        <v>14.968479</v>
      </c>
      <c r="B66" s="10">
        <v>18.798544</v>
      </c>
      <c r="C66" s="15" t="s">
        <v>18</v>
      </c>
      <c r="D66" s="10">
        <f t="shared" si="8"/>
        <v>3.8300649999999994</v>
      </c>
      <c r="E66" s="12">
        <f t="shared" si="9"/>
        <v>7.0312987300506127E-2</v>
      </c>
      <c r="F66" s="15" t="s">
        <v>18</v>
      </c>
      <c r="G66" s="10">
        <f t="shared" si="13"/>
        <v>274.15766512019616</v>
      </c>
      <c r="H66" s="12"/>
      <c r="I66" s="11"/>
    </row>
    <row r="67" spans="1:9" x14ac:dyDescent="0.25">
      <c r="A67" s="10">
        <v>15.4111805</v>
      </c>
      <c r="B67" s="10">
        <v>17.949956</v>
      </c>
      <c r="C67" s="15" t="s">
        <v>19</v>
      </c>
      <c r="D67" s="10">
        <f t="shared" si="8"/>
        <v>2.5387754999999999</v>
      </c>
      <c r="E67" s="12">
        <f t="shared" si="9"/>
        <v>0.17208872710757731</v>
      </c>
      <c r="F67" s="15" t="s">
        <v>19</v>
      </c>
      <c r="G67" s="10">
        <f t="shared" si="13"/>
        <v>670.99188113972218</v>
      </c>
      <c r="H67" s="12"/>
      <c r="I67" s="11"/>
    </row>
    <row r="71" spans="1:9" ht="15" customHeight="1" x14ac:dyDescent="0.25">
      <c r="A71" s="23" t="s">
        <v>27</v>
      </c>
      <c r="B71" s="23"/>
      <c r="C71" s="23"/>
      <c r="D71" s="23"/>
      <c r="E71" s="24"/>
      <c r="F71" s="24"/>
      <c r="G71" s="24"/>
      <c r="H71" s="24"/>
      <c r="I71" s="24"/>
    </row>
    <row r="72" spans="1:9" ht="38.25" x14ac:dyDescent="0.25">
      <c r="A72" s="7" t="s">
        <v>11</v>
      </c>
      <c r="B72" s="7" t="s">
        <v>25</v>
      </c>
      <c r="C72" s="7" t="s">
        <v>13</v>
      </c>
      <c r="D72" s="8" t="s">
        <v>26</v>
      </c>
      <c r="E72" s="7" t="s">
        <v>24</v>
      </c>
      <c r="F72" s="7" t="s">
        <v>13</v>
      </c>
      <c r="G72" s="7" t="s">
        <v>23</v>
      </c>
      <c r="H72" s="7"/>
      <c r="I72" s="9"/>
    </row>
    <row r="73" spans="1:9" x14ac:dyDescent="0.25">
      <c r="A73" s="10">
        <v>16.027266000000001</v>
      </c>
      <c r="B73" s="10">
        <v>20.803115999999999</v>
      </c>
      <c r="C73" s="11">
        <v>1</v>
      </c>
      <c r="D73" s="10">
        <f>B73-A73</f>
        <v>4.7758499999999984</v>
      </c>
      <c r="E73" s="12">
        <f>2^-D73</f>
        <v>3.6502776153821831E-2</v>
      </c>
      <c r="F73" s="11">
        <v>1</v>
      </c>
      <c r="G73" s="10">
        <f>E73/$E$18</f>
        <v>137.49696844564201</v>
      </c>
      <c r="H73" s="13"/>
      <c r="I73" s="9"/>
    </row>
    <row r="74" spans="1:9" x14ac:dyDescent="0.25">
      <c r="A74" s="10">
        <v>16.174810000000001</v>
      </c>
      <c r="B74" s="10">
        <v>19.022831</v>
      </c>
      <c r="C74" s="11">
        <v>3</v>
      </c>
      <c r="D74" s="10">
        <f t="shared" ref="D74:D102" si="14">B74-A74</f>
        <v>2.8480209999999992</v>
      </c>
      <c r="E74" s="12">
        <f t="shared" ref="E74:E102" si="15">2^-D74</f>
        <v>0.13888656942165881</v>
      </c>
      <c r="F74" s="11">
        <v>3</v>
      </c>
      <c r="G74" s="10">
        <f t="shared" ref="G74:G77" si="16">E74/$E$18</f>
        <v>523.15150422590227</v>
      </c>
      <c r="H74" s="13"/>
      <c r="I74" s="9"/>
    </row>
    <row r="75" spans="1:9" x14ac:dyDescent="0.25">
      <c r="A75" s="10">
        <v>16.390809999999998</v>
      </c>
      <c r="B75" s="10">
        <v>17.916208000000001</v>
      </c>
      <c r="C75" s="11">
        <v>5</v>
      </c>
      <c r="D75" s="10">
        <f t="shared" si="14"/>
        <v>1.5253980000000027</v>
      </c>
      <c r="E75" s="12">
        <f t="shared" si="15"/>
        <v>0.34738370810136987</v>
      </c>
      <c r="F75" s="11">
        <v>5</v>
      </c>
      <c r="G75" s="10">
        <f t="shared" si="16"/>
        <v>1308.5088802579544</v>
      </c>
      <c r="H75" s="13"/>
      <c r="I75" s="9"/>
    </row>
    <row r="76" spans="1:9" x14ac:dyDescent="0.25">
      <c r="A76" s="10">
        <v>17.010317000000001</v>
      </c>
      <c r="B76" s="10">
        <v>16.221786000000002</v>
      </c>
      <c r="C76" s="11">
        <v>7</v>
      </c>
      <c r="D76" s="10">
        <f t="shared" si="14"/>
        <v>-0.78853099999999898</v>
      </c>
      <c r="E76" s="12">
        <f t="shared" si="15"/>
        <v>1.7273147576254368</v>
      </c>
      <c r="F76" s="11">
        <v>7</v>
      </c>
      <c r="G76" s="10">
        <f t="shared" si="16"/>
        <v>6506.3693162430936</v>
      </c>
      <c r="H76" s="13"/>
      <c r="I76" s="9"/>
    </row>
    <row r="77" spans="1:9" x14ac:dyDescent="0.25">
      <c r="A77" s="10">
        <v>17.605995</v>
      </c>
      <c r="B77" s="10">
        <v>16.409410000000001</v>
      </c>
      <c r="C77" s="11">
        <v>9</v>
      </c>
      <c r="D77" s="10">
        <f t="shared" si="14"/>
        <v>-1.1965849999999989</v>
      </c>
      <c r="E77" s="12">
        <f t="shared" si="15"/>
        <v>2.2919649789609804</v>
      </c>
      <c r="F77" s="11">
        <v>9</v>
      </c>
      <c r="G77" s="10">
        <f t="shared" si="16"/>
        <v>8633.2676468970312</v>
      </c>
      <c r="H77" s="13"/>
      <c r="I77" s="9"/>
    </row>
    <row r="78" spans="1:9" x14ac:dyDescent="0.25">
      <c r="A78" s="10">
        <v>16.049633</v>
      </c>
      <c r="B78" s="10">
        <v>20.84076</v>
      </c>
      <c r="C78" s="11">
        <v>1</v>
      </c>
      <c r="D78" s="10">
        <f t="shared" si="14"/>
        <v>4.7911269999999995</v>
      </c>
      <c r="E78" s="12">
        <f t="shared" si="15"/>
        <v>3.6118279958831143E-2</v>
      </c>
      <c r="F78" s="11">
        <v>1</v>
      </c>
      <c r="G78" s="10">
        <f>E78/$E$23</f>
        <v>115.66110658285926</v>
      </c>
      <c r="H78" s="13"/>
      <c r="I78" s="9"/>
    </row>
    <row r="79" spans="1:9" x14ac:dyDescent="0.25">
      <c r="A79" s="10">
        <v>16.075234999999999</v>
      </c>
      <c r="B79" s="10">
        <v>19.135477000000002</v>
      </c>
      <c r="C79" s="11">
        <v>3</v>
      </c>
      <c r="D79" s="10">
        <f t="shared" si="14"/>
        <v>3.0602420000000023</v>
      </c>
      <c r="E79" s="12">
        <f t="shared" si="15"/>
        <v>0.11988790303810787</v>
      </c>
      <c r="F79" s="11">
        <v>3</v>
      </c>
      <c r="G79" s="10">
        <f t="shared" ref="G79:G82" si="17">E79/$E$23</f>
        <v>383.91550060222841</v>
      </c>
      <c r="H79" s="13"/>
      <c r="I79" s="9"/>
    </row>
    <row r="80" spans="1:9" x14ac:dyDescent="0.25">
      <c r="A80" s="10">
        <v>16.680375999999999</v>
      </c>
      <c r="B80" s="10">
        <v>17.998365</v>
      </c>
      <c r="C80" s="11">
        <v>5</v>
      </c>
      <c r="D80" s="10">
        <f t="shared" si="14"/>
        <v>1.3179890000000007</v>
      </c>
      <c r="E80" s="12">
        <f t="shared" si="15"/>
        <v>0.4010936413507773</v>
      </c>
      <c r="F80" s="11">
        <v>5</v>
      </c>
      <c r="G80" s="10">
        <f t="shared" si="17"/>
        <v>1284.4170446338353</v>
      </c>
      <c r="H80" s="13"/>
      <c r="I80" s="9"/>
    </row>
    <row r="81" spans="1:9" x14ac:dyDescent="0.25">
      <c r="A81" s="10">
        <v>17.078431999999999</v>
      </c>
      <c r="B81" s="10">
        <v>16.387409999999999</v>
      </c>
      <c r="C81" s="11">
        <v>7</v>
      </c>
      <c r="D81" s="10">
        <f t="shared" si="14"/>
        <v>-0.69102200000000025</v>
      </c>
      <c r="E81" s="12">
        <f t="shared" si="15"/>
        <v>1.6144267675997901</v>
      </c>
      <c r="F81" s="11">
        <v>7</v>
      </c>
      <c r="G81" s="10">
        <f t="shared" si="17"/>
        <v>5169.8582172356337</v>
      </c>
      <c r="H81" s="13"/>
      <c r="I81" s="9"/>
    </row>
    <row r="82" spans="1:9" x14ac:dyDescent="0.25">
      <c r="A82" s="10">
        <v>17.704657000000001</v>
      </c>
      <c r="B82" s="10">
        <v>16.617875999999999</v>
      </c>
      <c r="C82" s="11">
        <v>9</v>
      </c>
      <c r="D82" s="10">
        <f t="shared" si="14"/>
        <v>-1.086781000000002</v>
      </c>
      <c r="E82" s="12">
        <f t="shared" si="15"/>
        <v>2.1239959275661549</v>
      </c>
      <c r="F82" s="11">
        <v>9</v>
      </c>
      <c r="G82" s="10">
        <f t="shared" si="17"/>
        <v>6801.6450296028497</v>
      </c>
      <c r="H82" s="13"/>
      <c r="I82" s="9"/>
    </row>
    <row r="83" spans="1:9" x14ac:dyDescent="0.25">
      <c r="A83" s="10">
        <v>15.949842</v>
      </c>
      <c r="B83" s="10">
        <v>20.922433999999999</v>
      </c>
      <c r="C83" s="11">
        <v>1</v>
      </c>
      <c r="D83" s="10">
        <f t="shared" si="14"/>
        <v>4.9725919999999988</v>
      </c>
      <c r="E83" s="12">
        <f t="shared" si="15"/>
        <v>3.184935574755144E-2</v>
      </c>
      <c r="F83" s="11">
        <v>1</v>
      </c>
      <c r="G83" s="10">
        <f>E83/$E$28</f>
        <v>124.18395722561414</v>
      </c>
      <c r="H83" s="13"/>
      <c r="I83" s="9"/>
    </row>
    <row r="84" spans="1:9" x14ac:dyDescent="0.25">
      <c r="A84" s="10">
        <v>16.166436999999998</v>
      </c>
      <c r="B84" s="13">
        <v>19.188790999999998</v>
      </c>
      <c r="C84" s="11">
        <v>3</v>
      </c>
      <c r="D84" s="10">
        <f t="shared" si="14"/>
        <v>3.022354</v>
      </c>
      <c r="E84" s="12">
        <f t="shared" si="15"/>
        <v>0.12307810147785402</v>
      </c>
      <c r="F84" s="11">
        <v>3</v>
      </c>
      <c r="G84" s="10">
        <f t="shared" ref="G84:G87" si="18">E84/$E$28</f>
        <v>479.89434418969904</v>
      </c>
      <c r="H84" s="13"/>
      <c r="I84" s="9"/>
    </row>
    <row r="85" spans="1:9" x14ac:dyDescent="0.25">
      <c r="A85" s="10">
        <v>16.697755999999998</v>
      </c>
      <c r="B85" s="13">
        <v>17.890143999999999</v>
      </c>
      <c r="C85" s="11">
        <v>5</v>
      </c>
      <c r="D85" s="10">
        <f t="shared" si="14"/>
        <v>1.1923880000000011</v>
      </c>
      <c r="E85" s="12">
        <f t="shared" si="15"/>
        <v>0.43757796631860685</v>
      </c>
      <c r="F85" s="11">
        <v>5</v>
      </c>
      <c r="G85" s="10">
        <f t="shared" si="18"/>
        <v>1706.1620926620701</v>
      </c>
      <c r="H85" s="13"/>
      <c r="I85" s="9"/>
    </row>
    <row r="86" spans="1:9" x14ac:dyDescent="0.25">
      <c r="A86" s="14">
        <v>17.093641000000002</v>
      </c>
      <c r="B86" s="13">
        <v>16.260259999999999</v>
      </c>
      <c r="C86" s="11">
        <v>7</v>
      </c>
      <c r="D86" s="10">
        <f t="shared" si="14"/>
        <v>-0.83338100000000281</v>
      </c>
      <c r="E86" s="12">
        <f t="shared" si="15"/>
        <v>1.7818563078683385</v>
      </c>
      <c r="F86" s="11">
        <v>7</v>
      </c>
      <c r="G86" s="10">
        <f t="shared" si="18"/>
        <v>6947.6434397114681</v>
      </c>
      <c r="H86" s="13"/>
      <c r="I86" s="9"/>
    </row>
    <row r="87" spans="1:9" x14ac:dyDescent="0.25">
      <c r="A87" s="13">
        <v>17.520094</v>
      </c>
      <c r="B87" s="14">
        <v>16.708046</v>
      </c>
      <c r="C87" s="11">
        <v>9</v>
      </c>
      <c r="D87" s="10">
        <f t="shared" si="14"/>
        <v>-0.81204800000000077</v>
      </c>
      <c r="E87" s="12">
        <f t="shared" si="15"/>
        <v>1.7557020083223556</v>
      </c>
      <c r="F87" s="11">
        <v>9</v>
      </c>
      <c r="G87" s="10">
        <f t="shared" si="18"/>
        <v>6845.6651001234231</v>
      </c>
      <c r="H87" s="13"/>
      <c r="I87" s="9"/>
    </row>
    <row r="88" spans="1:9" x14ac:dyDescent="0.25">
      <c r="A88" s="13">
        <v>15.971306</v>
      </c>
      <c r="B88" s="14">
        <v>26.92886</v>
      </c>
      <c r="C88" s="15" t="s">
        <v>15</v>
      </c>
      <c r="D88" s="10">
        <f t="shared" si="14"/>
        <v>10.957554</v>
      </c>
      <c r="E88" s="12">
        <f t="shared" si="15"/>
        <v>5.0286055098000808E-4</v>
      </c>
      <c r="F88" s="15" t="s">
        <v>15</v>
      </c>
      <c r="G88" s="10">
        <f>E88/$E$18</f>
        <v>1.8941518590064059</v>
      </c>
      <c r="H88" s="12"/>
      <c r="I88" s="11"/>
    </row>
    <row r="89" spans="1:9" x14ac:dyDescent="0.25">
      <c r="A89" s="13">
        <v>15.99832</v>
      </c>
      <c r="B89" s="14">
        <v>24.564489999999999</v>
      </c>
      <c r="C89" s="15" t="s">
        <v>16</v>
      </c>
      <c r="D89" s="10">
        <f t="shared" si="14"/>
        <v>8.5661699999999996</v>
      </c>
      <c r="E89" s="12">
        <f t="shared" si="15"/>
        <v>2.6383103551860547E-3</v>
      </c>
      <c r="F89" s="15" t="s">
        <v>16</v>
      </c>
      <c r="G89" s="10">
        <f t="shared" ref="G89:G92" si="19">E89/$E$18</f>
        <v>9.9378653866809152</v>
      </c>
      <c r="H89" s="12"/>
      <c r="I89" s="11"/>
    </row>
    <row r="90" spans="1:9" x14ac:dyDescent="0.25">
      <c r="A90" s="13">
        <v>15.476944</v>
      </c>
      <c r="B90" s="14">
        <v>20.887217</v>
      </c>
      <c r="C90" s="15" t="s">
        <v>17</v>
      </c>
      <c r="D90" s="10">
        <f t="shared" si="14"/>
        <v>5.4102730000000001</v>
      </c>
      <c r="E90" s="12">
        <f t="shared" si="15"/>
        <v>2.3515030277358046E-2</v>
      </c>
      <c r="F90" s="15" t="s">
        <v>17</v>
      </c>
      <c r="G90" s="10">
        <f t="shared" si="19"/>
        <v>88.575328145437382</v>
      </c>
      <c r="H90" s="12"/>
      <c r="I90" s="11"/>
    </row>
    <row r="91" spans="1:9" x14ac:dyDescent="0.25">
      <c r="A91" s="13">
        <v>15.282553</v>
      </c>
      <c r="B91" s="14">
        <v>19.65907</v>
      </c>
      <c r="C91" s="15" t="s">
        <v>18</v>
      </c>
      <c r="D91" s="10">
        <f t="shared" si="14"/>
        <v>4.3765169999999998</v>
      </c>
      <c r="E91" s="12">
        <f t="shared" si="15"/>
        <v>4.8143438638059644E-2</v>
      </c>
      <c r="F91" s="15" t="s">
        <v>18</v>
      </c>
      <c r="G91" s="10">
        <f t="shared" si="19"/>
        <v>181.34447734570239</v>
      </c>
      <c r="H91" s="12"/>
      <c r="I91" s="11"/>
    </row>
    <row r="92" spans="1:9" x14ac:dyDescent="0.25">
      <c r="A92" s="13">
        <v>15.750127000000001</v>
      </c>
      <c r="B92" s="14">
        <v>18.78331</v>
      </c>
      <c r="C92" s="15" t="s">
        <v>19</v>
      </c>
      <c r="D92" s="10">
        <f t="shared" si="14"/>
        <v>3.0331829999999993</v>
      </c>
      <c r="E92" s="12">
        <f t="shared" si="15"/>
        <v>0.12215772460787856</v>
      </c>
      <c r="F92" s="15" t="s">
        <v>19</v>
      </c>
      <c r="G92" s="10">
        <f t="shared" si="19"/>
        <v>460.13806552744438</v>
      </c>
      <c r="H92" s="12"/>
      <c r="I92" s="11"/>
    </row>
    <row r="93" spans="1:9" x14ac:dyDescent="0.25">
      <c r="A93" s="13">
        <v>16.015893999999999</v>
      </c>
      <c r="B93" s="14">
        <v>27.038885000000001</v>
      </c>
      <c r="C93" s="15" t="s">
        <v>15</v>
      </c>
      <c r="D93" s="10">
        <f t="shared" si="14"/>
        <v>11.022991000000001</v>
      </c>
      <c r="E93" s="12">
        <f t="shared" si="15"/>
        <v>4.805616023986183E-4</v>
      </c>
      <c r="F93" s="15" t="s">
        <v>15</v>
      </c>
      <c r="G93" s="10">
        <f>E93/$E$23</f>
        <v>1.5388962812739375</v>
      </c>
      <c r="H93" s="12"/>
      <c r="I93" s="10"/>
    </row>
    <row r="94" spans="1:9" x14ac:dyDescent="0.25">
      <c r="A94" s="13">
        <v>16.160457999999998</v>
      </c>
      <c r="B94" s="14">
        <v>24.69903</v>
      </c>
      <c r="C94" s="15" t="s">
        <v>16</v>
      </c>
      <c r="D94" s="10">
        <f t="shared" si="14"/>
        <v>8.538572000000002</v>
      </c>
      <c r="E94" s="12">
        <f t="shared" si="15"/>
        <v>2.6892656698860539E-3</v>
      </c>
      <c r="F94" s="15" t="s">
        <v>16</v>
      </c>
      <c r="G94" s="10">
        <f t="shared" ref="G94:G97" si="20">E94/$E$23</f>
        <v>8.6118011053918764</v>
      </c>
      <c r="H94" s="12"/>
      <c r="I94" s="10"/>
    </row>
    <row r="95" spans="1:9" x14ac:dyDescent="0.25">
      <c r="A95" s="13">
        <v>15.569419999999999</v>
      </c>
      <c r="B95" s="14">
        <v>21.237352000000001</v>
      </c>
      <c r="C95" s="15" t="s">
        <v>17</v>
      </c>
      <c r="D95" s="10">
        <f t="shared" si="14"/>
        <v>5.6679320000000022</v>
      </c>
      <c r="E95" s="12">
        <f t="shared" si="15"/>
        <v>1.9669007893346108E-2</v>
      </c>
      <c r="F95" s="15" t="s">
        <v>17</v>
      </c>
      <c r="G95" s="10">
        <f t="shared" si="20"/>
        <v>62.985812749789254</v>
      </c>
      <c r="H95" s="12"/>
      <c r="I95" s="10"/>
    </row>
    <row r="96" spans="1:9" x14ac:dyDescent="0.25">
      <c r="A96" s="13">
        <v>15.612614000000001</v>
      </c>
      <c r="B96" s="13">
        <v>20.01821</v>
      </c>
      <c r="C96" s="15" t="s">
        <v>18</v>
      </c>
      <c r="D96" s="10">
        <f t="shared" si="14"/>
        <v>4.4055959999999992</v>
      </c>
      <c r="E96" s="12">
        <f t="shared" si="15"/>
        <v>4.7182772327126116E-2</v>
      </c>
      <c r="F96" s="15" t="s">
        <v>18</v>
      </c>
      <c r="G96" s="10">
        <f t="shared" si="20"/>
        <v>151.09278916999463</v>
      </c>
      <c r="H96" s="12"/>
      <c r="I96" s="10"/>
    </row>
    <row r="97" spans="1:9" x14ac:dyDescent="0.25">
      <c r="A97" s="12">
        <v>16.161677999999998</v>
      </c>
      <c r="B97" s="12">
        <v>19.408563999999998</v>
      </c>
      <c r="C97" s="15" t="s">
        <v>19</v>
      </c>
      <c r="D97" s="10">
        <f t="shared" si="14"/>
        <v>3.2468859999999999</v>
      </c>
      <c r="E97" s="12">
        <f t="shared" si="15"/>
        <v>0.10533917713214948</v>
      </c>
      <c r="F97" s="15" t="s">
        <v>19</v>
      </c>
      <c r="G97" s="10">
        <f t="shared" si="20"/>
        <v>337.32630146063354</v>
      </c>
      <c r="H97" s="16"/>
      <c r="I97" s="16"/>
    </row>
    <row r="98" spans="1:9" x14ac:dyDescent="0.25">
      <c r="A98" s="10">
        <v>16.015318000000001</v>
      </c>
      <c r="B98" s="10">
        <v>26.945502999999999</v>
      </c>
      <c r="C98" s="15" t="s">
        <v>15</v>
      </c>
      <c r="D98" s="10">
        <f t="shared" si="14"/>
        <v>10.930184999999998</v>
      </c>
      <c r="E98" s="12">
        <f t="shared" si="15"/>
        <v>5.1249125231624863E-4</v>
      </c>
      <c r="F98" s="15" t="s">
        <v>15</v>
      </c>
      <c r="G98" s="10">
        <f>E98/$E$28</f>
        <v>1.9982568018204041</v>
      </c>
      <c r="H98" s="12"/>
      <c r="I98" s="11"/>
    </row>
    <row r="99" spans="1:9" x14ac:dyDescent="0.25">
      <c r="A99" s="10">
        <v>16.043023999999999</v>
      </c>
      <c r="B99" s="10">
        <v>24.582678000000001</v>
      </c>
      <c r="C99" s="15" t="s">
        <v>16</v>
      </c>
      <c r="D99" s="10">
        <f t="shared" si="14"/>
        <v>8.5396540000000023</v>
      </c>
      <c r="E99" s="12">
        <f t="shared" si="15"/>
        <v>2.6872495164391901E-3</v>
      </c>
      <c r="F99" s="15" t="s">
        <v>16</v>
      </c>
      <c r="G99" s="10">
        <f t="shared" ref="G99:G102" si="21">E99/$E$28</f>
        <v>10.477865915064619</v>
      </c>
      <c r="H99" s="12"/>
      <c r="I99" s="11"/>
    </row>
    <row r="100" spans="1:9" x14ac:dyDescent="0.25">
      <c r="A100" s="10">
        <v>15.380709</v>
      </c>
      <c r="B100" s="10">
        <v>20.973074</v>
      </c>
      <c r="C100" s="15" t="s">
        <v>17</v>
      </c>
      <c r="D100" s="10">
        <f t="shared" si="14"/>
        <v>5.5923650000000009</v>
      </c>
      <c r="E100" s="12">
        <f t="shared" si="15"/>
        <v>2.0726710827105577E-2</v>
      </c>
      <c r="F100" s="15" t="s">
        <v>17</v>
      </c>
      <c r="G100" s="10">
        <f t="shared" si="21"/>
        <v>80.815605539488331</v>
      </c>
      <c r="H100" s="12"/>
      <c r="I100" s="11"/>
    </row>
    <row r="101" spans="1:9" x14ac:dyDescent="0.25">
      <c r="A101" s="10">
        <v>15.139331</v>
      </c>
      <c r="B101" s="10">
        <v>19.645992</v>
      </c>
      <c r="C101" s="15" t="s">
        <v>18</v>
      </c>
      <c r="D101" s="10">
        <f t="shared" si="14"/>
        <v>4.5066609999999994</v>
      </c>
      <c r="E101" s="12">
        <f t="shared" si="15"/>
        <v>4.3990597288487587E-2</v>
      </c>
      <c r="F101" s="15" t="s">
        <v>18</v>
      </c>
      <c r="G101" s="10">
        <f t="shared" si="21"/>
        <v>171.52392328760831</v>
      </c>
      <c r="H101" s="12"/>
      <c r="I101" s="11"/>
    </row>
    <row r="102" spans="1:9" x14ac:dyDescent="0.25">
      <c r="A102" s="10">
        <v>15.506465</v>
      </c>
      <c r="B102" s="10">
        <v>18.946446999999999</v>
      </c>
      <c r="C102" s="15" t="s">
        <v>19</v>
      </c>
      <c r="D102" s="10">
        <f t="shared" si="14"/>
        <v>3.4399819999999988</v>
      </c>
      <c r="E102" s="12">
        <f t="shared" si="15"/>
        <v>9.2142975709110925E-2</v>
      </c>
      <c r="F102" s="15" t="s">
        <v>19</v>
      </c>
      <c r="G102" s="10">
        <f t="shared" si="21"/>
        <v>359.27506492751399</v>
      </c>
      <c r="H102" s="12"/>
      <c r="I102" s="11"/>
    </row>
    <row r="106" spans="1:9" ht="15" customHeight="1" x14ac:dyDescent="0.25">
      <c r="A106" s="23" t="s">
        <v>30</v>
      </c>
      <c r="B106" s="23"/>
      <c r="C106" s="23"/>
      <c r="D106" s="23"/>
      <c r="E106" s="24"/>
      <c r="F106" s="24"/>
      <c r="G106" s="24"/>
      <c r="H106" s="24"/>
      <c r="I106" s="24"/>
    </row>
    <row r="107" spans="1:9" ht="38.25" x14ac:dyDescent="0.25">
      <c r="A107" s="7" t="s">
        <v>11</v>
      </c>
      <c r="B107" s="7" t="s">
        <v>28</v>
      </c>
      <c r="C107" s="7" t="s">
        <v>13</v>
      </c>
      <c r="D107" s="8" t="s">
        <v>29</v>
      </c>
      <c r="E107" s="7" t="s">
        <v>24</v>
      </c>
      <c r="F107" s="7" t="s">
        <v>13</v>
      </c>
      <c r="G107" s="7" t="s">
        <v>23</v>
      </c>
      <c r="H107" s="7"/>
      <c r="I107" s="9"/>
    </row>
    <row r="108" spans="1:9" x14ac:dyDescent="0.25">
      <c r="A108" s="10">
        <v>15.428129</v>
      </c>
      <c r="B108" s="10">
        <v>20.149640000000002</v>
      </c>
      <c r="C108" s="11">
        <v>1</v>
      </c>
      <c r="D108" s="10">
        <f>B108-A108</f>
        <v>4.7215110000000013</v>
      </c>
      <c r="E108" s="12">
        <f>2^-D108</f>
        <v>3.7903870896653979E-2</v>
      </c>
      <c r="F108" s="11">
        <v>1</v>
      </c>
      <c r="G108" s="10">
        <f>E108/$E$18</f>
        <v>142.77454730245935</v>
      </c>
      <c r="H108" s="13"/>
      <c r="I108" s="9"/>
    </row>
    <row r="109" spans="1:9" x14ac:dyDescent="0.25">
      <c r="A109" s="10">
        <v>15.698013</v>
      </c>
      <c r="B109" s="10">
        <v>18.992449000000001</v>
      </c>
      <c r="C109" s="11">
        <v>3</v>
      </c>
      <c r="D109" s="10">
        <f t="shared" ref="D109:D137" si="22">B109-A109</f>
        <v>3.294436000000001</v>
      </c>
      <c r="E109" s="12">
        <f t="shared" ref="E109:E137" si="23">2^-D109</f>
        <v>0.10192387937560661</v>
      </c>
      <c r="F109" s="11">
        <v>3</v>
      </c>
      <c r="G109" s="10">
        <f t="shared" ref="G109:G112" si="24">E109/$E$18</f>
        <v>383.92215340854062</v>
      </c>
      <c r="H109" s="13"/>
      <c r="I109" s="9"/>
    </row>
    <row r="110" spans="1:9" x14ac:dyDescent="0.25">
      <c r="A110" s="10">
        <v>16.007743999999999</v>
      </c>
      <c r="B110" s="10">
        <v>17.859964000000002</v>
      </c>
      <c r="C110" s="11">
        <v>5</v>
      </c>
      <c r="D110" s="10">
        <f t="shared" si="22"/>
        <v>1.8522200000000026</v>
      </c>
      <c r="E110" s="12">
        <f t="shared" si="23"/>
        <v>0.276965848564446</v>
      </c>
      <c r="F110" s="11">
        <v>5</v>
      </c>
      <c r="G110" s="10">
        <f t="shared" si="24"/>
        <v>1043.2621447779643</v>
      </c>
      <c r="H110" s="13"/>
      <c r="I110" s="9"/>
    </row>
    <row r="111" spans="1:9" x14ac:dyDescent="0.25">
      <c r="A111" s="10">
        <v>16.521255</v>
      </c>
      <c r="B111" s="10">
        <v>17.578420000000001</v>
      </c>
      <c r="C111" s="11">
        <v>7</v>
      </c>
      <c r="D111" s="10">
        <f t="shared" si="22"/>
        <v>1.0571650000000012</v>
      </c>
      <c r="E111" s="12">
        <f t="shared" si="23"/>
        <v>0.48057549797522442</v>
      </c>
      <c r="F111" s="11">
        <v>7</v>
      </c>
      <c r="G111" s="10">
        <f t="shared" si="24"/>
        <v>1810.2095523474263</v>
      </c>
      <c r="H111" s="13"/>
      <c r="I111" s="9"/>
    </row>
    <row r="112" spans="1:9" x14ac:dyDescent="0.25">
      <c r="A112" s="10">
        <v>17.061057999999999</v>
      </c>
      <c r="B112" s="10">
        <v>17.520137999999999</v>
      </c>
      <c r="C112" s="11">
        <v>9</v>
      </c>
      <c r="D112" s="10">
        <f t="shared" si="22"/>
        <v>0.45908000000000015</v>
      </c>
      <c r="E112" s="12">
        <f t="shared" si="23"/>
        <v>0.72745000230549239</v>
      </c>
      <c r="F112" s="11">
        <v>9</v>
      </c>
      <c r="G112" s="10">
        <f t="shared" si="24"/>
        <v>2740.1250138150986</v>
      </c>
      <c r="H112" s="13"/>
      <c r="I112" s="9"/>
    </row>
    <row r="113" spans="1:9" x14ac:dyDescent="0.25">
      <c r="A113" s="10">
        <v>15.530982</v>
      </c>
      <c r="B113" s="10">
        <v>20.571870000000001</v>
      </c>
      <c r="C113" s="11">
        <v>1</v>
      </c>
      <c r="D113" s="10">
        <f t="shared" si="22"/>
        <v>5.0408880000000007</v>
      </c>
      <c r="E113" s="12">
        <f t="shared" si="23"/>
        <v>3.0376764006534718E-2</v>
      </c>
      <c r="F113" s="11">
        <v>1</v>
      </c>
      <c r="G113" s="10">
        <f>E113/$E$23</f>
        <v>97.275123383696027</v>
      </c>
      <c r="H113" s="13"/>
      <c r="I113" s="9"/>
    </row>
    <row r="114" spans="1:9" x14ac:dyDescent="0.25">
      <c r="A114" s="10">
        <v>15.927004</v>
      </c>
      <c r="B114" s="10">
        <v>19.225069000000001</v>
      </c>
      <c r="C114" s="11">
        <v>3</v>
      </c>
      <c r="D114" s="10">
        <f t="shared" si="22"/>
        <v>3.2980650000000011</v>
      </c>
      <c r="E114" s="12">
        <f t="shared" si="23"/>
        <v>0.1016678190637867</v>
      </c>
      <c r="F114" s="11">
        <v>3</v>
      </c>
      <c r="G114" s="10">
        <f t="shared" ref="G114:G117" si="25">E114/$E$23</f>
        <v>325.56955841160794</v>
      </c>
      <c r="H114" s="13"/>
      <c r="I114" s="9"/>
    </row>
    <row r="115" spans="1:9" x14ac:dyDescent="0.25">
      <c r="A115" s="10">
        <v>16.164759</v>
      </c>
      <c r="B115" s="10">
        <v>18.405708000000001</v>
      </c>
      <c r="C115" s="11">
        <v>5</v>
      </c>
      <c r="D115" s="10">
        <f t="shared" si="22"/>
        <v>2.2409490000000005</v>
      </c>
      <c r="E115" s="12">
        <f t="shared" si="23"/>
        <v>0.2115471273159307</v>
      </c>
      <c r="F115" s="11">
        <v>5</v>
      </c>
      <c r="G115" s="10">
        <f t="shared" si="25"/>
        <v>677.43466376789729</v>
      </c>
      <c r="H115" s="13"/>
      <c r="I115" s="9"/>
    </row>
    <row r="116" spans="1:9" x14ac:dyDescent="0.25">
      <c r="A116" s="10">
        <v>16.826084000000002</v>
      </c>
      <c r="B116" s="10">
        <v>18.281054000000001</v>
      </c>
      <c r="C116" s="11">
        <v>7</v>
      </c>
      <c r="D116" s="10">
        <f t="shared" si="22"/>
        <v>1.4549699999999994</v>
      </c>
      <c r="E116" s="12">
        <f t="shared" si="23"/>
        <v>0.36476267100769094</v>
      </c>
      <c r="F116" s="11">
        <v>7</v>
      </c>
      <c r="G116" s="10">
        <f t="shared" si="25"/>
        <v>1168.0748423501141</v>
      </c>
      <c r="H116" s="13"/>
      <c r="I116" s="9"/>
    </row>
    <row r="117" spans="1:9" x14ac:dyDescent="0.25">
      <c r="A117" s="10">
        <v>17.275549999999999</v>
      </c>
      <c r="B117" s="10">
        <v>17.599212000000001</v>
      </c>
      <c r="C117" s="11">
        <v>9</v>
      </c>
      <c r="D117" s="10">
        <f t="shared" si="22"/>
        <v>0.32366200000000234</v>
      </c>
      <c r="E117" s="12">
        <f t="shared" si="23"/>
        <v>0.7990390963952072</v>
      </c>
      <c r="F117" s="11">
        <v>9</v>
      </c>
      <c r="G117" s="10">
        <f t="shared" si="25"/>
        <v>2558.7526924698113</v>
      </c>
      <c r="H117" s="13"/>
      <c r="I117" s="9"/>
    </row>
    <row r="118" spans="1:9" x14ac:dyDescent="0.25">
      <c r="A118" s="10">
        <v>15.509774</v>
      </c>
      <c r="B118" s="10">
        <v>20.108872999999999</v>
      </c>
      <c r="C118" s="11">
        <v>1</v>
      </c>
      <c r="D118" s="10">
        <f t="shared" si="22"/>
        <v>4.5990989999999989</v>
      </c>
      <c r="E118" s="12">
        <f t="shared" si="23"/>
        <v>4.1260382332320079E-2</v>
      </c>
      <c r="F118" s="11">
        <v>1</v>
      </c>
      <c r="G118" s="10">
        <f>E118/$E$28</f>
        <v>160.87853064541952</v>
      </c>
      <c r="H118" s="13"/>
      <c r="I118" s="9"/>
    </row>
    <row r="119" spans="1:9" x14ac:dyDescent="0.25">
      <c r="A119" s="10">
        <v>15.743302</v>
      </c>
      <c r="B119" s="13">
        <v>18.999275000000001</v>
      </c>
      <c r="C119" s="11">
        <v>3</v>
      </c>
      <c r="D119" s="10">
        <f t="shared" si="22"/>
        <v>3.2559730000000009</v>
      </c>
      <c r="E119" s="12">
        <f t="shared" si="23"/>
        <v>0.10467776996195179</v>
      </c>
      <c r="F119" s="11">
        <v>3</v>
      </c>
      <c r="G119" s="10">
        <f t="shared" ref="G119:G122" si="26">E119/$E$28</f>
        <v>408.14953402713888</v>
      </c>
      <c r="H119" s="13"/>
      <c r="I119" s="9"/>
    </row>
    <row r="120" spans="1:9" x14ac:dyDescent="0.25">
      <c r="A120" s="10">
        <v>15.923314</v>
      </c>
      <c r="B120" s="13">
        <v>17.964544</v>
      </c>
      <c r="C120" s="11">
        <v>5</v>
      </c>
      <c r="D120" s="10">
        <f t="shared" si="22"/>
        <v>2.0412300000000005</v>
      </c>
      <c r="E120" s="12">
        <f t="shared" si="23"/>
        <v>0.24295651084497405</v>
      </c>
      <c r="F120" s="11">
        <v>5</v>
      </c>
      <c r="G120" s="10">
        <f t="shared" si="26"/>
        <v>947.31275538520958</v>
      </c>
      <c r="H120" s="13"/>
      <c r="I120" s="9"/>
    </row>
    <row r="121" spans="1:9" x14ac:dyDescent="0.25">
      <c r="A121" s="14">
        <v>16.628108999999998</v>
      </c>
      <c r="B121" s="13">
        <v>17.652999999999999</v>
      </c>
      <c r="C121" s="11">
        <v>7</v>
      </c>
      <c r="D121" s="10">
        <f t="shared" si="22"/>
        <v>1.0248910000000002</v>
      </c>
      <c r="E121" s="12">
        <f t="shared" si="23"/>
        <v>0.49144742821852511</v>
      </c>
      <c r="F121" s="11">
        <v>7</v>
      </c>
      <c r="G121" s="10">
        <f t="shared" si="26"/>
        <v>1916.2047385909632</v>
      </c>
      <c r="H121" s="13"/>
      <c r="I121" s="9"/>
    </row>
    <row r="122" spans="1:9" x14ac:dyDescent="0.25">
      <c r="A122" s="13">
        <v>16.977506999999999</v>
      </c>
      <c r="B122" s="14">
        <v>17.330449000000002</v>
      </c>
      <c r="C122" s="11">
        <v>9</v>
      </c>
      <c r="D122" s="10">
        <f t="shared" si="22"/>
        <v>0.35294200000000231</v>
      </c>
      <c r="E122" s="12">
        <f t="shared" si="23"/>
        <v>0.7829857736379241</v>
      </c>
      <c r="F122" s="11">
        <v>9</v>
      </c>
      <c r="G122" s="10">
        <f t="shared" si="26"/>
        <v>3052.9431299153257</v>
      </c>
      <c r="H122" s="13"/>
      <c r="I122" s="9"/>
    </row>
    <row r="123" spans="1:9" x14ac:dyDescent="0.25">
      <c r="A123" s="13">
        <v>15.714475999999999</v>
      </c>
      <c r="B123" s="14">
        <v>25.194821999999998</v>
      </c>
      <c r="C123" s="15" t="s">
        <v>15</v>
      </c>
      <c r="D123" s="10">
        <f t="shared" si="22"/>
        <v>9.4803459999999991</v>
      </c>
      <c r="E123" s="12">
        <f t="shared" si="23"/>
        <v>1.4000111184635873E-3</v>
      </c>
      <c r="F123" s="15" t="s">
        <v>15</v>
      </c>
      <c r="G123" s="10">
        <f>E123/$E$18</f>
        <v>5.2734971106788384</v>
      </c>
      <c r="H123" s="12"/>
      <c r="I123" s="11"/>
    </row>
    <row r="124" spans="1:9" x14ac:dyDescent="0.25">
      <c r="A124" s="13">
        <v>15.808909999999999</v>
      </c>
      <c r="B124" s="14">
        <v>24.098402</v>
      </c>
      <c r="C124" s="15" t="s">
        <v>16</v>
      </c>
      <c r="D124" s="10">
        <f t="shared" si="22"/>
        <v>8.289492000000001</v>
      </c>
      <c r="E124" s="12">
        <f t="shared" si="23"/>
        <v>3.196055109115541E-3</v>
      </c>
      <c r="F124" s="15" t="s">
        <v>16</v>
      </c>
      <c r="G124" s="10">
        <f t="shared" ref="G124:G127" si="27">E124/$E$18</f>
        <v>12.038752522185421</v>
      </c>
      <c r="H124" s="12"/>
      <c r="I124" s="11"/>
    </row>
    <row r="125" spans="1:9" x14ac:dyDescent="0.25">
      <c r="A125" s="13">
        <v>15.241987999999999</v>
      </c>
      <c r="B125" s="14">
        <v>21.38156</v>
      </c>
      <c r="C125" s="15" t="s">
        <v>17</v>
      </c>
      <c r="D125" s="10">
        <f t="shared" si="22"/>
        <v>6.1395720000000011</v>
      </c>
      <c r="E125" s="12">
        <f t="shared" si="23"/>
        <v>1.4184194159941155E-2</v>
      </c>
      <c r="F125" s="15" t="s">
        <v>17</v>
      </c>
      <c r="G125" s="10">
        <f t="shared" si="27"/>
        <v>53.428366341722594</v>
      </c>
      <c r="H125" s="12"/>
      <c r="I125" s="11"/>
    </row>
    <row r="126" spans="1:9" x14ac:dyDescent="0.25">
      <c r="A126" s="13">
        <v>15.127622000000001</v>
      </c>
      <c r="B126" s="14">
        <v>19.15718</v>
      </c>
      <c r="C126" s="15" t="s">
        <v>18</v>
      </c>
      <c r="D126" s="10">
        <f t="shared" si="22"/>
        <v>4.0295579999999998</v>
      </c>
      <c r="E126" s="12">
        <f t="shared" si="23"/>
        <v>6.1232525599130394E-2</v>
      </c>
      <c r="F126" s="15" t="s">
        <v>18</v>
      </c>
      <c r="G126" s="10">
        <f t="shared" si="27"/>
        <v>230.64784455494353</v>
      </c>
      <c r="H126" s="12"/>
      <c r="I126" s="11"/>
    </row>
    <row r="127" spans="1:9" x14ac:dyDescent="0.25">
      <c r="A127" s="13">
        <v>15.372092</v>
      </c>
      <c r="B127" s="14">
        <v>18.525309</v>
      </c>
      <c r="C127" s="15" t="s">
        <v>19</v>
      </c>
      <c r="D127" s="10">
        <f t="shared" si="22"/>
        <v>3.1532169999999997</v>
      </c>
      <c r="E127" s="12">
        <f t="shared" si="23"/>
        <v>0.11240538052332075</v>
      </c>
      <c r="F127" s="15" t="s">
        <v>19</v>
      </c>
      <c r="G127" s="10">
        <f t="shared" si="27"/>
        <v>423.40338701381864</v>
      </c>
      <c r="H127" s="12"/>
      <c r="I127" s="11"/>
    </row>
    <row r="128" spans="1:9" x14ac:dyDescent="0.25">
      <c r="A128" s="13">
        <v>15.757286000000001</v>
      </c>
      <c r="B128" s="14">
        <v>25.265905</v>
      </c>
      <c r="C128" s="15" t="s">
        <v>15</v>
      </c>
      <c r="D128" s="10">
        <f t="shared" si="22"/>
        <v>9.5086189999999995</v>
      </c>
      <c r="E128" s="12">
        <f t="shared" si="23"/>
        <v>1.3728417040485947E-3</v>
      </c>
      <c r="F128" s="15" t="s">
        <v>15</v>
      </c>
      <c r="G128" s="10">
        <f>E128/$E$23</f>
        <v>4.39623345392822</v>
      </c>
      <c r="H128" s="12"/>
      <c r="I128" s="10"/>
    </row>
    <row r="129" spans="1:9" x14ac:dyDescent="0.25">
      <c r="A129" s="13">
        <v>15.907705999999999</v>
      </c>
      <c r="B129" s="14">
        <v>24.526978</v>
      </c>
      <c r="C129" s="15" t="s">
        <v>16</v>
      </c>
      <c r="D129" s="10">
        <f t="shared" si="22"/>
        <v>8.6192720000000005</v>
      </c>
      <c r="E129" s="12">
        <f t="shared" si="23"/>
        <v>2.542966196794155E-3</v>
      </c>
      <c r="F129" s="15" t="s">
        <v>16</v>
      </c>
      <c r="G129" s="10">
        <f t="shared" ref="G129:G132" si="28">E129/$E$23</f>
        <v>8.1433081713544428</v>
      </c>
      <c r="H129" s="12"/>
      <c r="I129" s="10"/>
    </row>
    <row r="130" spans="1:9" x14ac:dyDescent="0.25">
      <c r="A130" s="13">
        <v>15.280473000000001</v>
      </c>
      <c r="B130" s="14">
        <v>21.932192000000001</v>
      </c>
      <c r="C130" s="15" t="s">
        <v>17</v>
      </c>
      <c r="D130" s="10">
        <f t="shared" si="22"/>
        <v>6.6517189999999999</v>
      </c>
      <c r="E130" s="12">
        <f t="shared" si="23"/>
        <v>9.9456474002859643E-3</v>
      </c>
      <c r="F130" s="15" t="s">
        <v>17</v>
      </c>
      <c r="G130" s="10">
        <f t="shared" si="28"/>
        <v>31.848819636793102</v>
      </c>
      <c r="H130" s="12"/>
      <c r="I130" s="10"/>
    </row>
    <row r="131" spans="1:9" x14ac:dyDescent="0.25">
      <c r="A131" s="13">
        <v>15.271067</v>
      </c>
      <c r="B131" s="13">
        <v>19.809543999999999</v>
      </c>
      <c r="C131" s="15" t="s">
        <v>18</v>
      </c>
      <c r="D131" s="10">
        <f t="shared" si="22"/>
        <v>4.5384769999999985</v>
      </c>
      <c r="E131" s="12">
        <f t="shared" si="23"/>
        <v>4.3031084177979795E-2</v>
      </c>
      <c r="F131" s="15" t="s">
        <v>18</v>
      </c>
      <c r="G131" s="10">
        <f t="shared" si="28"/>
        <v>137.79789123840592</v>
      </c>
      <c r="H131" s="12"/>
      <c r="I131" s="10"/>
    </row>
    <row r="132" spans="1:9" x14ac:dyDescent="0.25">
      <c r="A132" s="12">
        <v>15.710796999999999</v>
      </c>
      <c r="B132" s="12">
        <v>18.892561000000001</v>
      </c>
      <c r="C132" s="15" t="s">
        <v>19</v>
      </c>
      <c r="D132" s="10">
        <f t="shared" si="22"/>
        <v>3.1817640000000011</v>
      </c>
      <c r="E132" s="12">
        <f t="shared" si="23"/>
        <v>0.11020304557955629</v>
      </c>
      <c r="F132" s="15" t="s">
        <v>19</v>
      </c>
      <c r="G132" s="10">
        <f t="shared" si="28"/>
        <v>352.90180526484988</v>
      </c>
      <c r="H132" s="16"/>
      <c r="I132" s="16"/>
    </row>
    <row r="133" spans="1:9" x14ac:dyDescent="0.25">
      <c r="A133" s="10">
        <v>15.727817999999999</v>
      </c>
      <c r="B133" s="10">
        <v>25.147760000000002</v>
      </c>
      <c r="C133" s="15" t="s">
        <v>15</v>
      </c>
      <c r="D133" s="10">
        <f t="shared" si="22"/>
        <v>9.4199420000000025</v>
      </c>
      <c r="E133" s="12">
        <f t="shared" si="23"/>
        <v>1.4598724087640741E-3</v>
      </c>
      <c r="F133" s="15" t="s">
        <v>15</v>
      </c>
      <c r="G133" s="10">
        <f>E133/$E$28</f>
        <v>5.6921946617004879</v>
      </c>
      <c r="H133" s="12"/>
      <c r="I133" s="11"/>
    </row>
    <row r="134" spans="1:9" x14ac:dyDescent="0.25">
      <c r="A134" s="10">
        <v>15.774327</v>
      </c>
      <c r="B134" s="10">
        <v>24.063374</v>
      </c>
      <c r="C134" s="15" t="s">
        <v>16</v>
      </c>
      <c r="D134" s="10">
        <f t="shared" si="22"/>
        <v>8.2890470000000001</v>
      </c>
      <c r="E134" s="12">
        <f t="shared" si="23"/>
        <v>3.1970410859518176E-3</v>
      </c>
      <c r="F134" s="15" t="s">
        <v>16</v>
      </c>
      <c r="G134" s="10">
        <f t="shared" ref="G134:G137" si="29">E134/$E$28</f>
        <v>12.465596372287507</v>
      </c>
      <c r="H134" s="12"/>
      <c r="I134" s="11"/>
    </row>
    <row r="135" spans="1:9" x14ac:dyDescent="0.25">
      <c r="A135" s="10">
        <v>15.165435</v>
      </c>
      <c r="B135" s="10">
        <v>21.246237000000001</v>
      </c>
      <c r="C135" s="15" t="s">
        <v>17</v>
      </c>
      <c r="D135" s="10">
        <f t="shared" si="22"/>
        <v>6.0808020000000003</v>
      </c>
      <c r="E135" s="12">
        <f t="shared" si="23"/>
        <v>1.4773935556429958E-2</v>
      </c>
      <c r="F135" s="15" t="s">
        <v>17</v>
      </c>
      <c r="G135" s="10">
        <f t="shared" si="29"/>
        <v>57.605114393396398</v>
      </c>
      <c r="H135" s="12"/>
      <c r="I135" s="11"/>
    </row>
    <row r="136" spans="1:9" x14ac:dyDescent="0.25">
      <c r="A136" s="10">
        <v>15.063287000000001</v>
      </c>
      <c r="B136" s="10">
        <v>19.065076999999999</v>
      </c>
      <c r="C136" s="15" t="s">
        <v>18</v>
      </c>
      <c r="D136" s="10">
        <f t="shared" si="22"/>
        <v>4.001789999999998</v>
      </c>
      <c r="E136" s="12">
        <f t="shared" si="23"/>
        <v>6.2422502246144616E-2</v>
      </c>
      <c r="F136" s="15" t="s">
        <v>18</v>
      </c>
      <c r="G136" s="10">
        <f t="shared" si="29"/>
        <v>243.39184158998208</v>
      </c>
      <c r="H136" s="12"/>
      <c r="I136" s="11"/>
    </row>
    <row r="137" spans="1:9" x14ac:dyDescent="0.25">
      <c r="A137" s="10">
        <v>15.454922</v>
      </c>
      <c r="B137" s="10">
        <v>18.941101</v>
      </c>
      <c r="C137" s="15" t="s">
        <v>19</v>
      </c>
      <c r="D137" s="10">
        <f t="shared" si="22"/>
        <v>3.4861789999999999</v>
      </c>
      <c r="E137" s="12">
        <f t="shared" si="23"/>
        <v>8.9239175840325327E-2</v>
      </c>
      <c r="F137" s="15" t="s">
        <v>19</v>
      </c>
      <c r="G137" s="10">
        <f t="shared" si="29"/>
        <v>347.95284662095565</v>
      </c>
      <c r="H137" s="12"/>
      <c r="I137" s="11"/>
    </row>
  </sheetData>
  <mergeCells count="4">
    <mergeCell ref="A1:I1"/>
    <mergeCell ref="A36:I36"/>
    <mergeCell ref="A71:I71"/>
    <mergeCell ref="A106:I10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3B</vt:lpstr>
      <vt:lpstr>Figure 3C</vt:lpstr>
      <vt:lpstr>Figure 3 - figure supplement 3</vt:lpstr>
    </vt:vector>
  </TitlesOfParts>
  <Company>Heinrich-Pette-Institut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hinte</dc:creator>
  <cp:lastModifiedBy>Brune, Wolfram</cp:lastModifiedBy>
  <dcterms:created xsi:type="dcterms:W3CDTF">2019-10-20T11:50:25Z</dcterms:created>
  <dcterms:modified xsi:type="dcterms:W3CDTF">2020-02-11T13:18:34Z</dcterms:modified>
</cp:coreProperties>
</file>