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1" l="1"/>
  <c r="Y31" i="1"/>
  <c r="Z31" i="1"/>
  <c r="AA31" i="1"/>
  <c r="W31" i="1"/>
  <c r="X30" i="1"/>
  <c r="Y30" i="1"/>
  <c r="Z30" i="1"/>
  <c r="AA30" i="1"/>
  <c r="W30" i="1"/>
  <c r="AA32" i="1"/>
  <c r="Z32" i="1"/>
  <c r="Y32" i="1"/>
  <c r="X32" i="1"/>
  <c r="W32" i="1"/>
  <c r="T28" i="1" l="1"/>
  <c r="S28" i="1"/>
  <c r="R28" i="1"/>
  <c r="Q28" i="1"/>
  <c r="P28" i="1"/>
  <c r="T27" i="1"/>
  <c r="T29" i="1" s="1"/>
  <c r="S27" i="1"/>
  <c r="S29" i="1" s="1"/>
  <c r="R27" i="1"/>
  <c r="R29" i="1" s="1"/>
  <c r="Q27" i="1"/>
  <c r="Q29" i="1" s="1"/>
  <c r="P27" i="1"/>
  <c r="P29" i="1" s="1"/>
  <c r="I29" i="1"/>
  <c r="M28" i="1"/>
  <c r="L28" i="1"/>
  <c r="K28" i="1"/>
  <c r="J28" i="1"/>
  <c r="I28" i="1"/>
  <c r="M27" i="1"/>
  <c r="M29" i="1" s="1"/>
  <c r="L27" i="1"/>
  <c r="L29" i="1" s="1"/>
  <c r="K27" i="1"/>
  <c r="K29" i="1" s="1"/>
  <c r="J27" i="1"/>
  <c r="J29" i="1" s="1"/>
  <c r="I27" i="1"/>
  <c r="C28" i="1"/>
  <c r="D28" i="1"/>
  <c r="E28" i="1"/>
  <c r="F28" i="1"/>
  <c r="B28" i="1"/>
  <c r="F27" i="1"/>
  <c r="F29" i="1" s="1"/>
  <c r="C27" i="1"/>
  <c r="C29" i="1" s="1"/>
  <c r="D27" i="1"/>
  <c r="D29" i="1" s="1"/>
  <c r="E27" i="1"/>
  <c r="E29" i="1" s="1"/>
  <c r="B27" i="1"/>
  <c r="B29" i="1" s="1"/>
</calcChain>
</file>

<file path=xl/sharedStrings.xml><?xml version="1.0" encoding="utf-8"?>
<sst xmlns="http://schemas.openxmlformats.org/spreadsheetml/2006/main" count="186" uniqueCount="31">
  <si>
    <t>Figure 1 - Source data</t>
  </si>
  <si>
    <t>Control</t>
  </si>
  <si>
    <t>BAPTA</t>
  </si>
  <si>
    <t>Thapsigargin</t>
  </si>
  <si>
    <t>U73122</t>
  </si>
  <si>
    <t>U73343</t>
  </si>
  <si>
    <t>n</t>
  </si>
  <si>
    <t>mean</t>
  </si>
  <si>
    <t>95% CI</t>
  </si>
  <si>
    <t>Panel F - Raw measured values (Crenations per minute)</t>
  </si>
  <si>
    <t>Experimental notes: performed in P6-8 rats, room temperature</t>
  </si>
  <si>
    <t>Panel C - Raw measured values (ISC frequency - events/min)</t>
  </si>
  <si>
    <t>Panel D - Raw measured values (ISC amplitude -pA)</t>
  </si>
  <si>
    <t>Panel E - Raw measured values (ISC integral -pC)</t>
  </si>
  <si>
    <t>'Source'</t>
  </si>
  <si>
    <t>'SS'</t>
  </si>
  <si>
    <t>'df'</t>
  </si>
  <si>
    <t>'MS'</t>
  </si>
  <si>
    <t>'F'</t>
  </si>
  <si>
    <t>'Prob&gt;F'</t>
  </si>
  <si>
    <t>'Groups'</t>
  </si>
  <si>
    <t>'Error'</t>
  </si>
  <si>
    <t>'Total'</t>
  </si>
  <si>
    <t>Statistical test: One-way ANOVA (output from MATLAB)</t>
  </si>
  <si>
    <t>p-value</t>
  </si>
  <si>
    <t>Group 1</t>
  </si>
  <si>
    <t>Group 2</t>
  </si>
  <si>
    <t>Diff means</t>
  </si>
  <si>
    <t>Lower 95% CI</t>
  </si>
  <si>
    <t>Upper 95% CI</t>
  </si>
  <si>
    <t>Multiple comparisons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</si>
</sst>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workbookViewId="0">
      <selection activeCell="AA51" sqref="AA51"/>
    </sheetView>
  </sheetViews>
  <sheetFormatPr defaultRowHeight="15" x14ac:dyDescent="0.25"/>
  <sheetData>
    <row r="1" spans="1:27" x14ac:dyDescent="0.25">
      <c r="A1" t="s">
        <v>0</v>
      </c>
    </row>
    <row r="2" spans="1:27" x14ac:dyDescent="0.25">
      <c r="A2" t="s">
        <v>10</v>
      </c>
    </row>
    <row r="4" spans="1:27" x14ac:dyDescent="0.25">
      <c r="A4" t="s">
        <v>11</v>
      </c>
      <c r="H4" t="s">
        <v>12</v>
      </c>
      <c r="O4" t="s">
        <v>13</v>
      </c>
      <c r="V4" t="s">
        <v>9</v>
      </c>
    </row>
    <row r="5" spans="1:27" x14ac:dyDescent="0.25">
      <c r="B5" t="s">
        <v>1</v>
      </c>
      <c r="C5" t="s">
        <v>2</v>
      </c>
      <c r="D5" t="s">
        <v>3</v>
      </c>
      <c r="E5" t="s">
        <v>4</v>
      </c>
      <c r="F5" t="s">
        <v>5</v>
      </c>
      <c r="I5" t="s">
        <v>1</v>
      </c>
      <c r="J5" t="s">
        <v>2</v>
      </c>
      <c r="K5" t="s">
        <v>3</v>
      </c>
      <c r="L5" t="s">
        <v>4</v>
      </c>
      <c r="M5" t="s">
        <v>5</v>
      </c>
      <c r="P5" t="s">
        <v>1</v>
      </c>
      <c r="Q5" t="s">
        <v>2</v>
      </c>
      <c r="R5" t="s">
        <v>3</v>
      </c>
      <c r="S5" t="s">
        <v>4</v>
      </c>
      <c r="T5" t="s">
        <v>5</v>
      </c>
      <c r="W5" t="s">
        <v>1</v>
      </c>
      <c r="X5" t="s">
        <v>2</v>
      </c>
      <c r="Y5" t="s">
        <v>3</v>
      </c>
      <c r="Z5" t="s">
        <v>4</v>
      </c>
      <c r="AA5" t="s">
        <v>5</v>
      </c>
    </row>
    <row r="6" spans="1:27" x14ac:dyDescent="0.25">
      <c r="B6">
        <v>10</v>
      </c>
      <c r="C6">
        <v>1.8</v>
      </c>
      <c r="D6">
        <v>0.6</v>
      </c>
      <c r="E6">
        <v>1.6</v>
      </c>
      <c r="F6">
        <v>7.1</v>
      </c>
      <c r="I6">
        <v>682.59475267455502</v>
      </c>
      <c r="J6">
        <v>61.9644555341944</v>
      </c>
      <c r="K6">
        <v>54.231577865734799</v>
      </c>
      <c r="L6">
        <v>46.247617588624003</v>
      </c>
      <c r="M6">
        <v>145.958914206977</v>
      </c>
      <c r="P6">
        <v>538.87806057573505</v>
      </c>
      <c r="Q6">
        <v>26.338437727066001</v>
      </c>
      <c r="R6">
        <v>5.9010637997093829</v>
      </c>
      <c r="S6">
        <v>15.6043550741391</v>
      </c>
      <c r="T6">
        <v>61.670326396547168</v>
      </c>
      <c r="W6">
        <v>1.5</v>
      </c>
      <c r="X6">
        <v>0.2</v>
      </c>
      <c r="Y6">
        <v>0</v>
      </c>
      <c r="Z6">
        <v>0.1</v>
      </c>
      <c r="AA6">
        <v>2.6</v>
      </c>
    </row>
    <row r="7" spans="1:27" x14ac:dyDescent="0.25">
      <c r="B7">
        <v>10.199999999999999</v>
      </c>
      <c r="C7">
        <v>1.9</v>
      </c>
      <c r="D7">
        <v>0.5</v>
      </c>
      <c r="E7">
        <v>4.0999999999999996</v>
      </c>
      <c r="F7">
        <v>9.6</v>
      </c>
      <c r="I7">
        <v>608.65886881154699</v>
      </c>
      <c r="J7">
        <v>66.044473152975101</v>
      </c>
      <c r="K7">
        <v>30.794238685872401</v>
      </c>
      <c r="L7">
        <v>104.190176938273</v>
      </c>
      <c r="M7">
        <v>429.572199606857</v>
      </c>
      <c r="P7">
        <v>457.57724035331506</v>
      </c>
      <c r="Q7">
        <v>10.767473052336099</v>
      </c>
      <c r="R7">
        <v>8.6832221099211164</v>
      </c>
      <c r="S7">
        <v>54.414916858803167</v>
      </c>
      <c r="T7">
        <v>256.37098031526665</v>
      </c>
      <c r="W7">
        <v>1.1000000000000001</v>
      </c>
      <c r="X7">
        <v>0.3</v>
      </c>
      <c r="Y7">
        <v>0</v>
      </c>
      <c r="Z7">
        <v>0</v>
      </c>
      <c r="AA7">
        <v>1.9</v>
      </c>
    </row>
    <row r="8" spans="1:27" x14ac:dyDescent="0.25">
      <c r="B8">
        <v>13</v>
      </c>
      <c r="C8">
        <v>2</v>
      </c>
      <c r="D8">
        <v>0.5</v>
      </c>
      <c r="E8">
        <v>12.4</v>
      </c>
      <c r="F8">
        <v>10.7</v>
      </c>
      <c r="I8">
        <v>444.61061253717702</v>
      </c>
      <c r="J8">
        <v>61.460750318619098</v>
      </c>
      <c r="K8">
        <v>46.8014542348579</v>
      </c>
      <c r="L8">
        <v>215.875635191969</v>
      </c>
      <c r="M8">
        <v>318.85888191367098</v>
      </c>
      <c r="P8">
        <v>239.15813399168334</v>
      </c>
      <c r="Q8">
        <v>11.652415690447599</v>
      </c>
      <c r="R8">
        <v>12.444016916733817</v>
      </c>
      <c r="S8">
        <v>142.337269152467</v>
      </c>
      <c r="T8">
        <v>158.47500053331984</v>
      </c>
      <c r="W8">
        <v>1.5</v>
      </c>
      <c r="X8">
        <v>0</v>
      </c>
      <c r="Y8">
        <v>0</v>
      </c>
      <c r="Z8">
        <v>0.3</v>
      </c>
      <c r="AA8">
        <v>0.5</v>
      </c>
    </row>
    <row r="9" spans="1:27" x14ac:dyDescent="0.25">
      <c r="B9">
        <v>17.7</v>
      </c>
      <c r="C9">
        <v>2.1</v>
      </c>
      <c r="D9">
        <v>2.6</v>
      </c>
      <c r="E9">
        <v>5.2</v>
      </c>
      <c r="F9">
        <v>10.9</v>
      </c>
      <c r="I9">
        <v>853.022945355969</v>
      </c>
      <c r="J9">
        <v>145.98537698998399</v>
      </c>
      <c r="K9">
        <v>52.994918721569903</v>
      </c>
      <c r="L9">
        <v>198.36060756480799</v>
      </c>
      <c r="M9">
        <v>315.32478796425301</v>
      </c>
      <c r="P9">
        <v>635.20686750698508</v>
      </c>
      <c r="Q9">
        <v>9.4919288907281327</v>
      </c>
      <c r="R9">
        <v>13.496106534191783</v>
      </c>
      <c r="S9">
        <v>98.052894639259165</v>
      </c>
      <c r="T9">
        <v>156.67257303205884</v>
      </c>
      <c r="W9">
        <v>1.1000000000000001</v>
      </c>
      <c r="X9">
        <v>0.3</v>
      </c>
      <c r="Y9">
        <v>0</v>
      </c>
      <c r="Z9">
        <v>0</v>
      </c>
      <c r="AA9">
        <v>0.9</v>
      </c>
    </row>
    <row r="10" spans="1:27" x14ac:dyDescent="0.25">
      <c r="B10">
        <v>15.2</v>
      </c>
      <c r="C10">
        <v>1.5</v>
      </c>
      <c r="D10">
        <v>0.2</v>
      </c>
      <c r="E10">
        <v>3</v>
      </c>
      <c r="F10">
        <v>14.8</v>
      </c>
      <c r="I10">
        <v>723.58887638299097</v>
      </c>
      <c r="J10">
        <v>58.5641937876116</v>
      </c>
      <c r="K10">
        <v>40.2248485576402</v>
      </c>
      <c r="L10">
        <v>101.239964748947</v>
      </c>
      <c r="M10">
        <v>366.24762741575103</v>
      </c>
      <c r="P10">
        <v>503.2291058683017</v>
      </c>
      <c r="Q10">
        <v>11.588870981200149</v>
      </c>
      <c r="R10">
        <v>5.5876541327138494</v>
      </c>
      <c r="S10">
        <v>44.571011681883668</v>
      </c>
      <c r="T10">
        <v>199.21995337464168</v>
      </c>
      <c r="W10">
        <v>0.8</v>
      </c>
      <c r="X10">
        <v>0</v>
      </c>
      <c r="Y10">
        <v>0</v>
      </c>
      <c r="Z10">
        <v>1</v>
      </c>
      <c r="AA10">
        <v>1.4</v>
      </c>
    </row>
    <row r="11" spans="1:27" x14ac:dyDescent="0.25">
      <c r="B11">
        <v>10.7</v>
      </c>
      <c r="C11">
        <v>2.2999999999999998</v>
      </c>
      <c r="D11">
        <v>0.9</v>
      </c>
      <c r="E11">
        <v>4.5</v>
      </c>
      <c r="F11">
        <v>14.5</v>
      </c>
      <c r="I11">
        <v>232.686421762831</v>
      </c>
      <c r="J11">
        <v>101.50640823636201</v>
      </c>
      <c r="K11">
        <v>44.910353660107297</v>
      </c>
      <c r="L11">
        <v>102.576491945787</v>
      </c>
      <c r="M11">
        <v>350.46521728699901</v>
      </c>
      <c r="P11">
        <v>110.56528316552118</v>
      </c>
      <c r="Q11">
        <v>19.718372228930331</v>
      </c>
      <c r="R11">
        <v>9.7576156647143844</v>
      </c>
      <c r="S11">
        <v>65.946957388051331</v>
      </c>
      <c r="T11">
        <v>216.85502045721168</v>
      </c>
      <c r="W11">
        <v>1.8</v>
      </c>
      <c r="X11">
        <v>0</v>
      </c>
      <c r="Y11">
        <v>0</v>
      </c>
      <c r="Z11">
        <v>0.2</v>
      </c>
      <c r="AA11">
        <v>2.2000000000000002</v>
      </c>
    </row>
    <row r="12" spans="1:27" x14ac:dyDescent="0.25">
      <c r="B12">
        <v>17.5</v>
      </c>
      <c r="C12">
        <v>1.1000000000000001</v>
      </c>
      <c r="D12">
        <v>0.5</v>
      </c>
      <c r="E12">
        <v>5.7</v>
      </c>
      <c r="F12">
        <v>7.5</v>
      </c>
      <c r="I12">
        <v>260.14008077301202</v>
      </c>
      <c r="J12">
        <v>57.1919319589474</v>
      </c>
      <c r="K12">
        <v>62.464985396994599</v>
      </c>
      <c r="L12">
        <v>164.41633480608601</v>
      </c>
      <c r="M12">
        <v>367.72389215275001</v>
      </c>
      <c r="P12">
        <v>259.10605463064331</v>
      </c>
      <c r="Q12">
        <v>13.012562888046951</v>
      </c>
      <c r="R12">
        <v>26.691810661396833</v>
      </c>
      <c r="S12">
        <v>87.233556912898663</v>
      </c>
      <c r="T12">
        <v>216.68536267607834</v>
      </c>
      <c r="W12">
        <v>1.9</v>
      </c>
      <c r="X12">
        <v>0.2</v>
      </c>
      <c r="Y12">
        <v>0</v>
      </c>
      <c r="Z12">
        <v>1.4</v>
      </c>
      <c r="AA12">
        <v>1</v>
      </c>
    </row>
    <row r="13" spans="1:27" x14ac:dyDescent="0.25">
      <c r="B13">
        <v>12.9</v>
      </c>
      <c r="C13">
        <v>3.9</v>
      </c>
      <c r="D13">
        <v>1.1000000000000001</v>
      </c>
      <c r="E13">
        <v>3.5</v>
      </c>
      <c r="F13">
        <v>6.8</v>
      </c>
      <c r="I13">
        <v>360.187227126062</v>
      </c>
      <c r="J13">
        <v>131.394288663244</v>
      </c>
      <c r="K13">
        <v>51.642168988427201</v>
      </c>
      <c r="L13">
        <v>185.11860940076201</v>
      </c>
      <c r="M13">
        <v>273.00021887252802</v>
      </c>
      <c r="P13">
        <v>206.81381404120336</v>
      </c>
      <c r="Q13">
        <v>32.722661982237838</v>
      </c>
      <c r="R13">
        <v>25.912711444254001</v>
      </c>
      <c r="S13">
        <v>85.32304555542683</v>
      </c>
      <c r="T13">
        <v>148.2461801733495</v>
      </c>
      <c r="W13">
        <v>1.6</v>
      </c>
      <c r="X13">
        <v>0.2</v>
      </c>
      <c r="Y13">
        <v>0</v>
      </c>
      <c r="Z13">
        <v>1.4</v>
      </c>
      <c r="AA13">
        <v>0.4</v>
      </c>
    </row>
    <row r="14" spans="1:27" x14ac:dyDescent="0.25">
      <c r="B14">
        <v>11</v>
      </c>
      <c r="C14">
        <v>1</v>
      </c>
      <c r="D14">
        <v>1.9</v>
      </c>
      <c r="E14">
        <v>5.8</v>
      </c>
      <c r="F14">
        <v>9.6999999999999993</v>
      </c>
      <c r="I14">
        <v>310.05421533085598</v>
      </c>
      <c r="J14">
        <v>59.910358160479099</v>
      </c>
      <c r="K14">
        <v>62.451794512155402</v>
      </c>
      <c r="L14">
        <v>141.11970533551499</v>
      </c>
      <c r="M14">
        <v>263.88848410199699</v>
      </c>
      <c r="P14">
        <v>175.99836525994166</v>
      </c>
      <c r="Q14">
        <v>10.420290979033298</v>
      </c>
      <c r="R14">
        <v>17.397825944045831</v>
      </c>
      <c r="S14">
        <v>64.533423059216503</v>
      </c>
      <c r="T14">
        <v>178.24941850019331</v>
      </c>
      <c r="W14">
        <v>2</v>
      </c>
      <c r="X14">
        <v>0</v>
      </c>
      <c r="Y14">
        <v>0</v>
      </c>
      <c r="Z14">
        <v>0</v>
      </c>
      <c r="AA14">
        <v>1.2</v>
      </c>
    </row>
    <row r="15" spans="1:27" x14ac:dyDescent="0.25">
      <c r="B15">
        <v>11.5</v>
      </c>
      <c r="C15">
        <v>0.4</v>
      </c>
      <c r="D15">
        <v>0.3</v>
      </c>
      <c r="E15">
        <v>7</v>
      </c>
      <c r="F15">
        <v>16.7</v>
      </c>
      <c r="I15">
        <v>309.49597183263398</v>
      </c>
      <c r="J15">
        <v>58.531853886834703</v>
      </c>
      <c r="K15">
        <v>42.698502374818801</v>
      </c>
      <c r="L15">
        <v>181.93220280318599</v>
      </c>
      <c r="M15">
        <v>584.89670034501</v>
      </c>
      <c r="P15">
        <v>176.01314754103998</v>
      </c>
      <c r="Q15">
        <v>12.359800957526016</v>
      </c>
      <c r="R15">
        <v>21.524845157114665</v>
      </c>
      <c r="S15">
        <v>111.42576114048167</v>
      </c>
      <c r="T15">
        <v>408.0093671653467</v>
      </c>
      <c r="W15">
        <v>1</v>
      </c>
      <c r="X15">
        <v>0</v>
      </c>
      <c r="Y15">
        <v>0</v>
      </c>
      <c r="Z15">
        <v>0.4</v>
      </c>
      <c r="AA15">
        <v>1.6</v>
      </c>
    </row>
    <row r="16" spans="1:27" x14ac:dyDescent="0.25">
      <c r="B16">
        <v>12.6</v>
      </c>
      <c r="C16">
        <v>1.5</v>
      </c>
      <c r="D16">
        <v>0.7</v>
      </c>
      <c r="E16">
        <v>6.2</v>
      </c>
      <c r="F16">
        <v>11.3</v>
      </c>
      <c r="I16">
        <v>337.64325880971199</v>
      </c>
      <c r="J16">
        <v>60.276705239363103</v>
      </c>
      <c r="K16">
        <v>30.603323828222099</v>
      </c>
      <c r="L16">
        <v>638.12939686216498</v>
      </c>
      <c r="M16">
        <v>272.21377611414601</v>
      </c>
      <c r="P16">
        <v>197.15664967547832</v>
      </c>
      <c r="Q16">
        <v>12.401005926019767</v>
      </c>
      <c r="R16">
        <v>7.7788450096436828</v>
      </c>
      <c r="S16">
        <v>309.77880399717833</v>
      </c>
      <c r="T16">
        <v>150.76440625955132</v>
      </c>
      <c r="W16">
        <v>0.2</v>
      </c>
      <c r="X16">
        <v>0</v>
      </c>
      <c r="Y16">
        <v>0</v>
      </c>
      <c r="Z16">
        <v>0</v>
      </c>
      <c r="AA16">
        <v>1.3</v>
      </c>
    </row>
    <row r="17" spans="1:27" x14ac:dyDescent="0.25">
      <c r="B17">
        <v>19.5</v>
      </c>
      <c r="C17">
        <v>1.7</v>
      </c>
      <c r="D17">
        <v>0.2</v>
      </c>
      <c r="E17">
        <v>5.6</v>
      </c>
      <c r="F17">
        <v>8.6</v>
      </c>
      <c r="I17">
        <v>287.51522909719802</v>
      </c>
      <c r="J17">
        <v>45.350244178094997</v>
      </c>
      <c r="K17">
        <v>63.620395988187603</v>
      </c>
      <c r="L17">
        <v>369.60625482432403</v>
      </c>
      <c r="M17">
        <v>191.90767521316101</v>
      </c>
      <c r="P17">
        <v>169.767312169295</v>
      </c>
      <c r="Q17">
        <v>8.2988064299415498</v>
      </c>
      <c r="R17">
        <v>15.918287202617632</v>
      </c>
      <c r="S17">
        <v>162.55156131305617</v>
      </c>
      <c r="T17">
        <v>131.62788576105868</v>
      </c>
      <c r="W17">
        <v>1</v>
      </c>
      <c r="X17">
        <v>0</v>
      </c>
      <c r="Y17">
        <v>0</v>
      </c>
      <c r="Z17">
        <v>1.3</v>
      </c>
      <c r="AA17">
        <v>1.5</v>
      </c>
    </row>
    <row r="18" spans="1:27" x14ac:dyDescent="0.25">
      <c r="B18">
        <v>11.7</v>
      </c>
      <c r="C18">
        <v>2.2000000000000002</v>
      </c>
      <c r="D18">
        <v>1.4</v>
      </c>
      <c r="E18">
        <v>4.0999999999999996</v>
      </c>
      <c r="F18">
        <v>13.8</v>
      </c>
      <c r="I18">
        <v>137.169968222628</v>
      </c>
      <c r="J18">
        <v>154.97652243702899</v>
      </c>
      <c r="K18">
        <v>44.468287294095703</v>
      </c>
      <c r="L18">
        <v>243.12217262242299</v>
      </c>
      <c r="M18">
        <v>346.44202268068602</v>
      </c>
      <c r="P18">
        <v>48.195246259409338</v>
      </c>
      <c r="Q18">
        <v>43.960050504913504</v>
      </c>
      <c r="R18">
        <v>19.620755298446998</v>
      </c>
      <c r="S18">
        <v>124.03998713250384</v>
      </c>
      <c r="T18">
        <v>205.81426275454001</v>
      </c>
      <c r="W18">
        <v>2</v>
      </c>
      <c r="X18">
        <v>0</v>
      </c>
      <c r="Y18">
        <v>0</v>
      </c>
      <c r="Z18">
        <v>0.9</v>
      </c>
      <c r="AA18">
        <v>1.2</v>
      </c>
    </row>
    <row r="19" spans="1:27" x14ac:dyDescent="0.25">
      <c r="B19">
        <v>13.3</v>
      </c>
      <c r="C19">
        <v>0.8</v>
      </c>
      <c r="D19">
        <v>1.1000000000000001</v>
      </c>
      <c r="E19">
        <v>9.8000000000000007</v>
      </c>
      <c r="F19">
        <v>10.4</v>
      </c>
      <c r="I19">
        <v>492.222136836505</v>
      </c>
      <c r="J19">
        <v>53.247199902861098</v>
      </c>
      <c r="K19">
        <v>43.414808134240097</v>
      </c>
      <c r="L19">
        <v>736.20662361367897</v>
      </c>
      <c r="M19">
        <v>465.671503348123</v>
      </c>
      <c r="P19">
        <v>306.43906294227997</v>
      </c>
      <c r="Q19">
        <v>7.2907792869212331</v>
      </c>
      <c r="R19">
        <v>10.760605287420468</v>
      </c>
      <c r="S19">
        <v>589.45882400672997</v>
      </c>
      <c r="T19">
        <v>255.69016743353666</v>
      </c>
      <c r="W19">
        <v>0.6</v>
      </c>
      <c r="X19">
        <v>0.1</v>
      </c>
      <c r="Y19">
        <v>0</v>
      </c>
      <c r="Z19">
        <v>0.1</v>
      </c>
      <c r="AA19">
        <v>1.1000000000000001</v>
      </c>
    </row>
    <row r="20" spans="1:27" x14ac:dyDescent="0.25">
      <c r="B20">
        <v>9.9</v>
      </c>
      <c r="C20">
        <v>0.8</v>
      </c>
      <c r="D20">
        <v>1.9</v>
      </c>
      <c r="F20">
        <v>8.9</v>
      </c>
      <c r="I20">
        <v>357.09179434408799</v>
      </c>
      <c r="J20">
        <v>31.636777749129099</v>
      </c>
      <c r="K20">
        <v>103.573806768822</v>
      </c>
      <c r="M20">
        <v>629.02929071061897</v>
      </c>
      <c r="P20">
        <v>219.46760646940336</v>
      </c>
      <c r="Q20">
        <v>10.658833644811549</v>
      </c>
      <c r="R20">
        <v>16.937457861984999</v>
      </c>
      <c r="T20">
        <v>409.70447631262164</v>
      </c>
      <c r="W20">
        <v>1</v>
      </c>
      <c r="X20">
        <v>0</v>
      </c>
      <c r="Y20">
        <v>0</v>
      </c>
      <c r="Z20">
        <v>0.8</v>
      </c>
      <c r="AA20">
        <v>1.1000000000000001</v>
      </c>
    </row>
    <row r="21" spans="1:27" x14ac:dyDescent="0.25">
      <c r="B21">
        <v>10.6</v>
      </c>
      <c r="C21">
        <v>1.4</v>
      </c>
      <c r="D21">
        <v>2</v>
      </c>
      <c r="F21">
        <v>9.5</v>
      </c>
      <c r="I21">
        <v>586.021696028115</v>
      </c>
      <c r="J21">
        <v>81.896009802450493</v>
      </c>
      <c r="K21">
        <v>63.568819628780503</v>
      </c>
      <c r="M21">
        <v>259.52647656883698</v>
      </c>
      <c r="P21">
        <v>372.60993596797334</v>
      </c>
      <c r="Q21">
        <v>21.8971191813365</v>
      </c>
      <c r="R21">
        <v>13.735142916348302</v>
      </c>
      <c r="T21">
        <v>158.088361294832</v>
      </c>
      <c r="W21">
        <v>1.9</v>
      </c>
      <c r="Y21">
        <v>0</v>
      </c>
      <c r="Z21">
        <v>0.7</v>
      </c>
      <c r="AA21">
        <v>1.6</v>
      </c>
    </row>
    <row r="22" spans="1:27" x14ac:dyDescent="0.25">
      <c r="C22">
        <v>2.7</v>
      </c>
      <c r="D22">
        <v>0.8</v>
      </c>
      <c r="J22">
        <v>96.035136913511494</v>
      </c>
      <c r="K22">
        <v>28.3085480819197</v>
      </c>
      <c r="Q22">
        <v>28.011163702840502</v>
      </c>
      <c r="R22">
        <v>5.5049437415154667</v>
      </c>
      <c r="W22">
        <v>1.3</v>
      </c>
      <c r="Y22">
        <v>0.1</v>
      </c>
      <c r="Z22">
        <v>0</v>
      </c>
      <c r="AA22">
        <v>1.9</v>
      </c>
    </row>
    <row r="23" spans="1:27" x14ac:dyDescent="0.25">
      <c r="C23">
        <v>4</v>
      </c>
      <c r="D23">
        <v>1.6</v>
      </c>
      <c r="J23">
        <v>229.342774573285</v>
      </c>
      <c r="K23">
        <v>41.016048334420503</v>
      </c>
      <c r="Q23">
        <v>69.158685263805665</v>
      </c>
      <c r="R23">
        <v>9.0698848172195827</v>
      </c>
      <c r="W23">
        <v>1.5</v>
      </c>
      <c r="Y23">
        <v>0</v>
      </c>
      <c r="Z23">
        <v>1.3</v>
      </c>
      <c r="AA23">
        <v>1.7</v>
      </c>
    </row>
    <row r="24" spans="1:27" x14ac:dyDescent="0.25">
      <c r="D24">
        <v>0.6</v>
      </c>
      <c r="K24">
        <v>119.042065849389</v>
      </c>
      <c r="R24">
        <v>11.866629228432766</v>
      </c>
      <c r="W24">
        <v>1.6</v>
      </c>
      <c r="Y24">
        <v>0</v>
      </c>
      <c r="Z24">
        <v>0.3</v>
      </c>
      <c r="AA24">
        <v>1.2</v>
      </c>
    </row>
    <row r="25" spans="1:27" x14ac:dyDescent="0.25">
      <c r="D25">
        <v>1.7</v>
      </c>
      <c r="K25">
        <v>52.473508755874903</v>
      </c>
      <c r="R25">
        <v>18.462911004578</v>
      </c>
      <c r="Y25">
        <v>0</v>
      </c>
      <c r="Z25">
        <v>0.1</v>
      </c>
      <c r="AA25">
        <v>0.5</v>
      </c>
    </row>
    <row r="26" spans="1:27" x14ac:dyDescent="0.25">
      <c r="Y26">
        <v>0</v>
      </c>
      <c r="Z26">
        <v>1.2</v>
      </c>
    </row>
    <row r="27" spans="1:27" x14ac:dyDescent="0.25">
      <c r="A27" t="s">
        <v>6</v>
      </c>
      <c r="B27">
        <f>COUNT(B6:B25)</f>
        <v>16</v>
      </c>
      <c r="C27">
        <f>COUNT(C6:C25)</f>
        <v>18</v>
      </c>
      <c r="D27">
        <f>COUNT(D6:D25)</f>
        <v>20</v>
      </c>
      <c r="E27">
        <f>COUNT(E6:E25)</f>
        <v>14</v>
      </c>
      <c r="F27">
        <f>COUNT(F6:F25)</f>
        <v>16</v>
      </c>
      <c r="H27" t="s">
        <v>6</v>
      </c>
      <c r="I27">
        <f>COUNT(I6:I25)</f>
        <v>16</v>
      </c>
      <c r="J27">
        <f>COUNT(J6:J25)</f>
        <v>18</v>
      </c>
      <c r="K27">
        <f>COUNT(K6:K25)</f>
        <v>20</v>
      </c>
      <c r="L27">
        <f>COUNT(L6:L25)</f>
        <v>14</v>
      </c>
      <c r="M27">
        <f>COUNT(M6:M25)</f>
        <v>16</v>
      </c>
      <c r="O27" t="s">
        <v>6</v>
      </c>
      <c r="P27">
        <f>COUNT(P6:P25)</f>
        <v>16</v>
      </c>
      <c r="Q27">
        <f>COUNT(Q6:Q25)</f>
        <v>18</v>
      </c>
      <c r="R27">
        <f>COUNT(R6:R25)</f>
        <v>20</v>
      </c>
      <c r="S27">
        <f>COUNT(S6:S25)</f>
        <v>14</v>
      </c>
      <c r="T27">
        <f>COUNT(T6:T25)</f>
        <v>16</v>
      </c>
      <c r="Y27">
        <v>0</v>
      </c>
      <c r="Z27">
        <v>0</v>
      </c>
    </row>
    <row r="28" spans="1:27" x14ac:dyDescent="0.25">
      <c r="A28" t="s">
        <v>7</v>
      </c>
      <c r="B28">
        <f>AVERAGE(B6:B25)</f>
        <v>12.956250000000001</v>
      </c>
      <c r="C28">
        <f>AVERAGE(C6:C25)</f>
        <v>1.8388888888888886</v>
      </c>
      <c r="D28">
        <f>AVERAGE(D6:D25)</f>
        <v>1.0550000000000002</v>
      </c>
      <c r="E28">
        <f>AVERAGE(E6:E25)</f>
        <v>5.6071428571428559</v>
      </c>
      <c r="F28">
        <f>AVERAGE(F6:F25)</f>
        <v>10.675000000000001</v>
      </c>
      <c r="H28" t="s">
        <v>7</v>
      </c>
      <c r="I28">
        <f>AVERAGE(I6:I25)</f>
        <v>436.41900349536758</v>
      </c>
      <c r="J28">
        <f>AVERAGE(J6:J25)</f>
        <v>86.406414526943067</v>
      </c>
      <c r="K28">
        <f>AVERAGE(K6:K25)</f>
        <v>53.96522278310654</v>
      </c>
      <c r="L28">
        <f>AVERAGE(L6:L25)</f>
        <v>244.86727101761056</v>
      </c>
      <c r="M28">
        <f>AVERAGE(M6:M25)</f>
        <v>348.79547928139783</v>
      </c>
      <c r="O28" t="s">
        <v>7</v>
      </c>
      <c r="P28">
        <f>AVERAGE(P6:P25)</f>
        <v>288.5113679011381</v>
      </c>
      <c r="Q28">
        <f>AVERAGE(Q6:Q25)</f>
        <v>19.986069962119036</v>
      </c>
      <c r="R28">
        <f>AVERAGE(R6:R25)</f>
        <v>13.852616736650177</v>
      </c>
      <c r="S28">
        <f>AVERAGE(S6:S25)</f>
        <v>139.66231199372109</v>
      </c>
      <c r="T28">
        <f>AVERAGE(T6:T25)</f>
        <v>207.00898390250961</v>
      </c>
      <c r="Z28">
        <v>1.3</v>
      </c>
    </row>
    <row r="29" spans="1:27" x14ac:dyDescent="0.25">
      <c r="A29" s="1" t="s">
        <v>8</v>
      </c>
      <c r="B29">
        <f>CONFIDENCE(0.05,_xlfn.STDEV.S(B6:B25),B27)</f>
        <v>1.4705139206016982</v>
      </c>
      <c r="C29">
        <f>CONFIDENCE(0.05,_xlfn.STDEV.S(C6:C25),C27)</f>
        <v>0.44849363351353999</v>
      </c>
      <c r="D29">
        <f>CONFIDENCE(0.05,_xlfn.STDEV.S(D6:D25),D27)</f>
        <v>0.30379441760370829</v>
      </c>
      <c r="E29">
        <f>CONFIDENCE(0.05,_xlfn.STDEV.S(E6:E25),E27)</f>
        <v>1.4476500518319422</v>
      </c>
      <c r="F29">
        <f>CONFIDENCE(0.05,_xlfn.STDEV.S(F6:F25),F27)</f>
        <v>1.4260337524774631</v>
      </c>
      <c r="H29" s="1" t="s">
        <v>8</v>
      </c>
      <c r="I29">
        <f>CONFIDENCE(0.05,_xlfn.STDEV.S(I6:I25),I27)</f>
        <v>98.81943789681921</v>
      </c>
      <c r="J29">
        <f>CONFIDENCE(0.05,_xlfn.STDEV.S(J6:J25),J27)</f>
        <v>23.032246145927488</v>
      </c>
      <c r="K29">
        <f>CONFIDENCE(0.05,_xlfn.STDEV.S(K6:K25),K27)</f>
        <v>9.8479425073593809</v>
      </c>
      <c r="L29">
        <f>CONFIDENCE(0.05,_xlfn.STDEV.S(L6:L25),L27)</f>
        <v>106.71248004738004</v>
      </c>
      <c r="M29">
        <f>CONFIDENCE(0.05,_xlfn.STDEV.S(M6:M25),M27)</f>
        <v>63.218539065645871</v>
      </c>
      <c r="O29" s="1" t="s">
        <v>8</v>
      </c>
      <c r="P29">
        <f>CONFIDENCE(0.05,_xlfn.STDEV.S(P6:P25),P27)</f>
        <v>81.686231419791</v>
      </c>
      <c r="Q29">
        <f>CONFIDENCE(0.05,_xlfn.STDEV.S(Q6:Q25),Q27)</f>
        <v>7.2949441616565949</v>
      </c>
      <c r="R29">
        <f>CONFIDENCE(0.05,_xlfn.STDEV.S(R6:R25),R27)</f>
        <v>2.7902353327151639</v>
      </c>
      <c r="S29">
        <f>CONFIDENCE(0.05,_xlfn.STDEV.S(S6:S25),S27)</f>
        <v>77.292310947378141</v>
      </c>
      <c r="T29">
        <f>CONFIDENCE(0.05,_xlfn.STDEV.S(T6:T25),T27)</f>
        <v>45.277139063110951</v>
      </c>
    </row>
    <row r="30" spans="1:27" x14ac:dyDescent="0.25">
      <c r="V30" t="s">
        <v>6</v>
      </c>
      <c r="W30">
        <f>COUNT(W6:W29)</f>
        <v>19</v>
      </c>
      <c r="X30">
        <f t="shared" ref="X30:AA30" si="0">COUNT(X6:X29)</f>
        <v>15</v>
      </c>
      <c r="Y30">
        <f t="shared" si="0"/>
        <v>22</v>
      </c>
      <c r="Z30">
        <f t="shared" si="0"/>
        <v>23</v>
      </c>
      <c r="AA30">
        <f t="shared" si="0"/>
        <v>20</v>
      </c>
    </row>
    <row r="31" spans="1:27" x14ac:dyDescent="0.25">
      <c r="A31" t="s">
        <v>23</v>
      </c>
      <c r="H31" t="s">
        <v>23</v>
      </c>
      <c r="O31" t="s">
        <v>23</v>
      </c>
      <c r="V31" t="s">
        <v>7</v>
      </c>
      <c r="W31">
        <f>AVERAGE(W6:W29)</f>
        <v>1.3368421052631581</v>
      </c>
      <c r="X31">
        <f t="shared" ref="X31:AA31" si="1">AVERAGE(X6:X29)</f>
        <v>8.666666666666667E-2</v>
      </c>
      <c r="Y31">
        <f t="shared" si="1"/>
        <v>4.5454545454545461E-3</v>
      </c>
      <c r="Z31">
        <f t="shared" si="1"/>
        <v>0.55652173913043479</v>
      </c>
      <c r="AA31">
        <f t="shared" si="1"/>
        <v>1.34</v>
      </c>
    </row>
    <row r="32" spans="1:27" x14ac:dyDescent="0.25">
      <c r="A32" t="s">
        <v>14</v>
      </c>
      <c r="B32" t="s">
        <v>15</v>
      </c>
      <c r="C32" t="s">
        <v>16</v>
      </c>
      <c r="D32" t="s">
        <v>17</v>
      </c>
      <c r="E32" t="s">
        <v>18</v>
      </c>
      <c r="F32" t="s">
        <v>19</v>
      </c>
      <c r="H32" t="s">
        <v>14</v>
      </c>
      <c r="I32" t="s">
        <v>15</v>
      </c>
      <c r="J32" t="s">
        <v>16</v>
      </c>
      <c r="K32" t="s">
        <v>17</v>
      </c>
      <c r="L32" t="s">
        <v>18</v>
      </c>
      <c r="M32" t="s">
        <v>19</v>
      </c>
      <c r="O32" t="s">
        <v>14</v>
      </c>
      <c r="P32" t="s">
        <v>15</v>
      </c>
      <c r="Q32" t="s">
        <v>16</v>
      </c>
      <c r="R32" t="s">
        <v>17</v>
      </c>
      <c r="S32" t="s">
        <v>18</v>
      </c>
      <c r="T32" t="s">
        <v>19</v>
      </c>
      <c r="V32" s="1" t="s">
        <v>8</v>
      </c>
      <c r="W32">
        <f>CONFIDENCE(0.05,_xlfn.STDEV.S(W6:W25),W30)</f>
        <v>0.22542726445232611</v>
      </c>
      <c r="X32">
        <f>CONFIDENCE(0.05,_xlfn.STDEV.S(X6:X25),X30)</f>
        <v>6.0081209880592019E-2</v>
      </c>
      <c r="Y32">
        <f>CONFIDENCE(0.05,_xlfn.STDEV.S(Y6:Y25),Y30)</f>
        <v>9.3437616776383403E-3</v>
      </c>
      <c r="Z32">
        <f>CONFIDENCE(0.05,_xlfn.STDEV.S(Z6:Z25),Z30)</f>
        <v>0.21677117888563993</v>
      </c>
      <c r="AA32">
        <f>CONFIDENCE(0.05,_xlfn.STDEV.S(AA6:AA25),AA30)</f>
        <v>0.24685556063982134</v>
      </c>
    </row>
    <row r="33" spans="1:27" x14ac:dyDescent="0.25">
      <c r="A33" t="s">
        <v>20</v>
      </c>
      <c r="B33">
        <v>1926.2585853174601</v>
      </c>
      <c r="C33">
        <v>4</v>
      </c>
      <c r="D33">
        <v>481.56464632936502</v>
      </c>
      <c r="E33">
        <v>98.407912012663004</v>
      </c>
      <c r="F33" s="2">
        <v>6.9628746088278893E-30</v>
      </c>
      <c r="H33" t="s">
        <v>20</v>
      </c>
      <c r="I33">
        <v>1895811.64483728</v>
      </c>
      <c r="J33">
        <v>4</v>
      </c>
      <c r="K33">
        <v>473952.91120931902</v>
      </c>
      <c r="L33">
        <v>25.801656413497799</v>
      </c>
      <c r="M33" s="2">
        <v>1.07824045795678E-13</v>
      </c>
      <c r="O33" t="s">
        <v>20</v>
      </c>
      <c r="P33">
        <v>983965.34255483502</v>
      </c>
      <c r="Q33">
        <v>4</v>
      </c>
      <c r="R33">
        <v>245991.33563870899</v>
      </c>
      <c r="S33">
        <v>23.329075617080299</v>
      </c>
      <c r="T33" s="2">
        <v>9.3637408878088707E-13</v>
      </c>
    </row>
    <row r="34" spans="1:27" x14ac:dyDescent="0.25">
      <c r="A34" t="s">
        <v>21</v>
      </c>
      <c r="B34">
        <v>386.59093849206403</v>
      </c>
      <c r="C34">
        <v>79</v>
      </c>
      <c r="D34">
        <v>4.8935561834438497</v>
      </c>
      <c r="H34" t="s">
        <v>21</v>
      </c>
      <c r="I34">
        <v>1451157.9948777501</v>
      </c>
      <c r="J34">
        <v>79</v>
      </c>
      <c r="K34">
        <v>18369.088542756399</v>
      </c>
      <c r="O34" t="s">
        <v>21</v>
      </c>
      <c r="P34">
        <v>833008.38123349997</v>
      </c>
      <c r="Q34">
        <v>79</v>
      </c>
      <c r="R34">
        <v>10544.4098890316</v>
      </c>
      <c r="V34" t="s">
        <v>23</v>
      </c>
    </row>
    <row r="35" spans="1:27" x14ac:dyDescent="0.25">
      <c r="A35" t="s">
        <v>22</v>
      </c>
      <c r="B35">
        <v>2312.8495238095202</v>
      </c>
      <c r="C35">
        <v>83</v>
      </c>
      <c r="H35" t="s">
        <v>22</v>
      </c>
      <c r="I35">
        <v>3346969.6397150299</v>
      </c>
      <c r="J35">
        <v>83</v>
      </c>
      <c r="O35" t="s">
        <v>22</v>
      </c>
      <c r="P35">
        <v>1816973.7237883301</v>
      </c>
      <c r="Q35">
        <v>83</v>
      </c>
      <c r="V35" t="s">
        <v>14</v>
      </c>
      <c r="W35" t="s">
        <v>15</v>
      </c>
      <c r="X35" t="s">
        <v>16</v>
      </c>
      <c r="Y35" t="s">
        <v>17</v>
      </c>
      <c r="Z35" t="s">
        <v>18</v>
      </c>
      <c r="AA35" t="s">
        <v>19</v>
      </c>
    </row>
    <row r="36" spans="1:27" x14ac:dyDescent="0.25">
      <c r="V36" t="s">
        <v>20</v>
      </c>
      <c r="W36">
        <v>32.569439451725501</v>
      </c>
      <c r="X36">
        <v>4</v>
      </c>
      <c r="Y36">
        <v>8.1423598629313698</v>
      </c>
      <c r="Z36">
        <v>43.948031726938503</v>
      </c>
      <c r="AA36" s="2">
        <v>9.5204184827935605E-21</v>
      </c>
    </row>
    <row r="37" spans="1:27" x14ac:dyDescent="0.25">
      <c r="A37" t="s">
        <v>30</v>
      </c>
      <c r="H37" t="s">
        <v>30</v>
      </c>
      <c r="O37" t="s">
        <v>30</v>
      </c>
      <c r="V37" t="s">
        <v>21</v>
      </c>
      <c r="W37">
        <v>17.415611053325001</v>
      </c>
      <c r="X37">
        <v>94</v>
      </c>
      <c r="Y37">
        <v>0.185272458014096</v>
      </c>
    </row>
    <row r="38" spans="1:27" x14ac:dyDescent="0.25">
      <c r="A38" t="s">
        <v>25</v>
      </c>
      <c r="B38" t="s">
        <v>26</v>
      </c>
      <c r="C38" t="s">
        <v>28</v>
      </c>
      <c r="D38" t="s">
        <v>27</v>
      </c>
      <c r="E38" t="s">
        <v>29</v>
      </c>
      <c r="F38" t="s">
        <v>24</v>
      </c>
      <c r="H38" t="s">
        <v>25</v>
      </c>
      <c r="I38" t="s">
        <v>26</v>
      </c>
      <c r="J38" t="s">
        <v>28</v>
      </c>
      <c r="K38" t="s">
        <v>27</v>
      </c>
      <c r="L38" t="s">
        <v>29</v>
      </c>
      <c r="M38" t="s">
        <v>24</v>
      </c>
      <c r="O38" t="s">
        <v>25</v>
      </c>
      <c r="P38" t="s">
        <v>26</v>
      </c>
      <c r="Q38" t="s">
        <v>28</v>
      </c>
      <c r="R38" t="s">
        <v>27</v>
      </c>
      <c r="S38" t="s">
        <v>29</v>
      </c>
      <c r="T38" t="s">
        <v>24</v>
      </c>
      <c r="V38" t="s">
        <v>22</v>
      </c>
      <c r="W38">
        <v>49.985050505050502</v>
      </c>
      <c r="X38">
        <v>98</v>
      </c>
    </row>
    <row r="39" spans="1:27" x14ac:dyDescent="0.25">
      <c r="A39" t="s">
        <v>1</v>
      </c>
      <c r="B39" t="s">
        <v>2</v>
      </c>
      <c r="C39">
        <v>8.9954024713840592</v>
      </c>
      <c r="D39">
        <v>11.1173611111111</v>
      </c>
      <c r="E39">
        <v>13.239319750838201</v>
      </c>
      <c r="F39" s="2">
        <v>9.9217200011381107E-9</v>
      </c>
      <c r="H39" t="s">
        <v>1</v>
      </c>
      <c r="I39" t="s">
        <v>2</v>
      </c>
      <c r="J39">
        <v>220.005082418607</v>
      </c>
      <c r="K39">
        <v>350.01258896842398</v>
      </c>
      <c r="L39">
        <v>480.02009551824102</v>
      </c>
      <c r="M39" s="2">
        <v>1.06679429734413E-8</v>
      </c>
      <c r="O39" t="s">
        <v>1</v>
      </c>
      <c r="P39" t="s">
        <v>2</v>
      </c>
      <c r="Q39">
        <v>170.025403512389</v>
      </c>
      <c r="R39">
        <v>268.52529793901903</v>
      </c>
      <c r="S39">
        <v>367.02519236564899</v>
      </c>
      <c r="T39" s="2">
        <v>1.0410446393827E-8</v>
      </c>
    </row>
    <row r="40" spans="1:27" x14ac:dyDescent="0.25">
      <c r="A40" t="s">
        <v>1</v>
      </c>
      <c r="B40" t="s">
        <v>3</v>
      </c>
      <c r="C40">
        <v>9.8298214336529099</v>
      </c>
      <c r="D40">
        <v>11.901250000000001</v>
      </c>
      <c r="E40">
        <v>13.972678566347099</v>
      </c>
      <c r="F40" s="2">
        <v>9.9217200011381107E-9</v>
      </c>
      <c r="H40" t="s">
        <v>1</v>
      </c>
      <c r="I40" t="s">
        <v>3</v>
      </c>
      <c r="J40">
        <v>255.542135091549</v>
      </c>
      <c r="K40">
        <v>382.45378071226099</v>
      </c>
      <c r="L40">
        <v>509.36542633297302</v>
      </c>
      <c r="M40" s="2">
        <v>9.9349074522692199E-9</v>
      </c>
      <c r="O40" t="s">
        <v>1</v>
      </c>
      <c r="P40" t="s">
        <v>3</v>
      </c>
      <c r="Q40">
        <v>178.504428795726</v>
      </c>
      <c r="R40">
        <v>274.65875116448802</v>
      </c>
      <c r="S40">
        <v>370.813073533249</v>
      </c>
      <c r="T40" s="2">
        <v>1.0017171980791801E-8</v>
      </c>
      <c r="V40" t="s">
        <v>30</v>
      </c>
    </row>
    <row r="41" spans="1:27" x14ac:dyDescent="0.25">
      <c r="A41" t="s">
        <v>1</v>
      </c>
      <c r="B41" t="s">
        <v>4</v>
      </c>
      <c r="C41">
        <v>5.0889932852430002</v>
      </c>
      <c r="D41">
        <v>7.3491071428571404</v>
      </c>
      <c r="E41">
        <v>9.6092210004712904</v>
      </c>
      <c r="F41" s="2">
        <v>9.9223704808082402E-9</v>
      </c>
      <c r="H41" t="s">
        <v>1</v>
      </c>
      <c r="I41" t="s">
        <v>4</v>
      </c>
      <c r="J41">
        <v>53.079774709108698</v>
      </c>
      <c r="K41">
        <v>191.55173247775701</v>
      </c>
      <c r="L41">
        <v>330.02369024640501</v>
      </c>
      <c r="M41" s="2">
        <v>2.08186032682323E-3</v>
      </c>
      <c r="O41" t="s">
        <v>1</v>
      </c>
      <c r="P41" t="s">
        <v>4</v>
      </c>
      <c r="Q41">
        <v>43.936089085503802</v>
      </c>
      <c r="R41">
        <v>148.84905590741701</v>
      </c>
      <c r="S41">
        <v>253.76202272933</v>
      </c>
      <c r="T41" s="2">
        <v>1.4905294675344699E-3</v>
      </c>
      <c r="V41" t="s">
        <v>25</v>
      </c>
      <c r="W41" t="s">
        <v>26</v>
      </c>
      <c r="X41" t="s">
        <v>28</v>
      </c>
      <c r="Y41" t="s">
        <v>27</v>
      </c>
      <c r="Z41" t="s">
        <v>29</v>
      </c>
      <c r="AA41" t="s">
        <v>24</v>
      </c>
    </row>
    <row r="42" spans="1:27" x14ac:dyDescent="0.25">
      <c r="A42" t="s">
        <v>1</v>
      </c>
      <c r="B42" t="s">
        <v>5</v>
      </c>
      <c r="C42">
        <v>9.7772573335322799E-2</v>
      </c>
      <c r="D42">
        <v>2.28125</v>
      </c>
      <c r="E42">
        <v>4.4647274266646795</v>
      </c>
      <c r="F42">
        <v>3.6126796669286601E-2</v>
      </c>
      <c r="H42" t="s">
        <v>1</v>
      </c>
      <c r="I42" t="s">
        <v>5</v>
      </c>
      <c r="J42">
        <v>-46.153096373224599</v>
      </c>
      <c r="K42">
        <v>87.623524213969603</v>
      </c>
      <c r="L42">
        <v>221.400144801164</v>
      </c>
      <c r="M42">
        <v>0.36471301040099702</v>
      </c>
      <c r="O42" t="s">
        <v>1</v>
      </c>
      <c r="P42" t="s">
        <v>5</v>
      </c>
      <c r="Q42">
        <v>-19.853171186492698</v>
      </c>
      <c r="R42">
        <v>81.502383998628403</v>
      </c>
      <c r="S42">
        <v>182.85793918374901</v>
      </c>
      <c r="T42">
        <v>0.17424213130917601</v>
      </c>
      <c r="V42" t="s">
        <v>1</v>
      </c>
      <c r="W42" t="s">
        <v>2</v>
      </c>
      <c r="X42">
        <v>0.83666009710812095</v>
      </c>
      <c r="Y42">
        <v>1.2501754385964901</v>
      </c>
      <c r="Z42">
        <v>1.6636907800848599</v>
      </c>
      <c r="AA42" s="2">
        <v>9.9259042096733197E-9</v>
      </c>
    </row>
    <row r="43" spans="1:27" x14ac:dyDescent="0.25">
      <c r="A43" t="s">
        <v>2</v>
      </c>
      <c r="B43" t="s">
        <v>3</v>
      </c>
      <c r="C43">
        <v>-1.22258839766007</v>
      </c>
      <c r="D43">
        <v>0.78388888888888997</v>
      </c>
      <c r="E43">
        <v>2.7903661754378501</v>
      </c>
      <c r="F43">
        <v>0.810820021250512</v>
      </c>
      <c r="H43" t="s">
        <v>2</v>
      </c>
      <c r="I43" t="s">
        <v>3</v>
      </c>
      <c r="J43">
        <v>-90.491038927080893</v>
      </c>
      <c r="K43">
        <v>32.441191743836598</v>
      </c>
      <c r="L43">
        <v>155.373422414754</v>
      </c>
      <c r="M43">
        <v>0.94721256503007101</v>
      </c>
      <c r="O43" t="s">
        <v>2</v>
      </c>
      <c r="P43" t="s">
        <v>3</v>
      </c>
      <c r="Q43">
        <v>-87.005874372323106</v>
      </c>
      <c r="R43">
        <v>6.1334532254688297</v>
      </c>
      <c r="S43">
        <v>99.272780823260803</v>
      </c>
      <c r="T43">
        <v>0.99973898183406196</v>
      </c>
      <c r="V43" t="s">
        <v>1</v>
      </c>
      <c r="W43" t="s">
        <v>3</v>
      </c>
      <c r="X43">
        <v>0.95734231008842396</v>
      </c>
      <c r="Y43">
        <v>1.3322966507177001</v>
      </c>
      <c r="Z43">
        <v>1.70725099134698</v>
      </c>
      <c r="AA43" s="2">
        <v>9.9217276616769806E-9</v>
      </c>
    </row>
    <row r="44" spans="1:27" x14ac:dyDescent="0.25">
      <c r="A44" t="s">
        <v>2</v>
      </c>
      <c r="B44" t="s">
        <v>4</v>
      </c>
      <c r="C44">
        <v>-5.9689923546455903</v>
      </c>
      <c r="D44">
        <v>-3.76825396825397</v>
      </c>
      <c r="E44">
        <v>-1.5675155818623501</v>
      </c>
      <c r="F44" s="2">
        <v>7.6639126062705301E-5</v>
      </c>
      <c r="H44" t="s">
        <v>2</v>
      </c>
      <c r="I44" t="s">
        <v>4</v>
      </c>
      <c r="J44">
        <v>-293.29501622718499</v>
      </c>
      <c r="K44">
        <v>-158.460856490667</v>
      </c>
      <c r="L44">
        <v>-23.626696754149599</v>
      </c>
      <c r="M44" s="2">
        <v>1.3008723671692301E-2</v>
      </c>
      <c r="O44" t="s">
        <v>2</v>
      </c>
      <c r="P44" t="s">
        <v>4</v>
      </c>
      <c r="Q44">
        <v>-221.833039370541</v>
      </c>
      <c r="R44">
        <v>-119.676242031602</v>
      </c>
      <c r="S44">
        <v>-17.519444692663601</v>
      </c>
      <c r="T44" s="2">
        <v>1.3414055360737601E-2</v>
      </c>
      <c r="V44" t="s">
        <v>1</v>
      </c>
      <c r="W44" t="s">
        <v>4</v>
      </c>
      <c r="X44">
        <v>0.40916262342652698</v>
      </c>
      <c r="Y44">
        <v>0.78032036613272304</v>
      </c>
      <c r="Z44">
        <v>1.1514781088389201</v>
      </c>
      <c r="AA44" s="2">
        <v>7.1978941706962697E-7</v>
      </c>
    </row>
    <row r="45" spans="1:27" x14ac:dyDescent="0.25">
      <c r="A45" t="s">
        <v>2</v>
      </c>
      <c r="B45" t="s">
        <v>5</v>
      </c>
      <c r="C45">
        <v>-10.958069750838201</v>
      </c>
      <c r="D45">
        <v>-8.8361111111111104</v>
      </c>
      <c r="E45">
        <v>-6.7141524713840592</v>
      </c>
      <c r="F45" s="2">
        <v>9.9217200011381107E-9</v>
      </c>
      <c r="H45" t="s">
        <v>2</v>
      </c>
      <c r="I45" t="s">
        <v>5</v>
      </c>
      <c r="J45">
        <v>-392.39657130427099</v>
      </c>
      <c r="K45">
        <v>-262.38906475445498</v>
      </c>
      <c r="L45">
        <v>-132.381558204638</v>
      </c>
      <c r="M45" s="2">
        <v>2.5685969378130801E-6</v>
      </c>
      <c r="O45" t="s">
        <v>2</v>
      </c>
      <c r="P45" t="s">
        <v>5</v>
      </c>
      <c r="Q45">
        <v>-285.52280836701999</v>
      </c>
      <c r="R45">
        <v>-187.02291394039099</v>
      </c>
      <c r="S45">
        <v>-88.523019513760801</v>
      </c>
      <c r="T45" s="2">
        <v>9.9653295873025593E-6</v>
      </c>
      <c r="V45" t="s">
        <v>1</v>
      </c>
      <c r="W45" t="s">
        <v>5</v>
      </c>
      <c r="X45">
        <v>-0.38670181530460301</v>
      </c>
      <c r="Y45">
        <v>-3.1578947368417999E-3</v>
      </c>
      <c r="Z45">
        <v>0.38038602583091902</v>
      </c>
      <c r="AA45">
        <v>0.99999993637545703</v>
      </c>
    </row>
    <row r="46" spans="1:27" x14ac:dyDescent="0.25">
      <c r="A46" t="s">
        <v>3</v>
      </c>
      <c r="B46" t="s">
        <v>4</v>
      </c>
      <c r="C46">
        <v>-6.7042017044107691</v>
      </c>
      <c r="D46">
        <v>-4.5521428571428597</v>
      </c>
      <c r="E46">
        <v>-2.4000840098749499</v>
      </c>
      <c r="F46" s="2">
        <v>8.3941130490927705E-7</v>
      </c>
      <c r="H46" t="s">
        <v>3</v>
      </c>
      <c r="I46" t="s">
        <v>4</v>
      </c>
      <c r="J46">
        <v>-322.75372500317201</v>
      </c>
      <c r="K46">
        <v>-190.90204823450401</v>
      </c>
      <c r="L46">
        <v>-59.0503714658362</v>
      </c>
      <c r="M46" s="2">
        <v>1.1285331909211E-3</v>
      </c>
      <c r="O46" t="s">
        <v>3</v>
      </c>
      <c r="P46" t="s">
        <v>4</v>
      </c>
      <c r="Q46">
        <v>-225.70682109504199</v>
      </c>
      <c r="R46">
        <v>-125.809695257071</v>
      </c>
      <c r="S46">
        <v>-25.9125694190998</v>
      </c>
      <c r="T46" s="2">
        <v>6.3753178437204704E-3</v>
      </c>
      <c r="V46" t="s">
        <v>2</v>
      </c>
      <c r="W46" t="s">
        <v>3</v>
      </c>
      <c r="X46">
        <v>-0.31876257283963</v>
      </c>
      <c r="Y46">
        <v>8.2121212121212206E-2</v>
      </c>
      <c r="Z46">
        <v>0.48300499708205502</v>
      </c>
      <c r="AA46">
        <v>0.97912963874623804</v>
      </c>
    </row>
    <row r="47" spans="1:27" x14ac:dyDescent="0.25">
      <c r="A47" t="s">
        <v>3</v>
      </c>
      <c r="B47" t="s">
        <v>4</v>
      </c>
      <c r="C47">
        <v>-11.691428566347101</v>
      </c>
      <c r="D47">
        <v>-9.620000000000001</v>
      </c>
      <c r="E47">
        <v>-7.5485714336529099</v>
      </c>
      <c r="F47" s="2">
        <v>9.9217200011381107E-9</v>
      </c>
      <c r="H47" t="s">
        <v>3</v>
      </c>
      <c r="I47" t="s">
        <v>4</v>
      </c>
      <c r="J47">
        <v>-421.74190211900299</v>
      </c>
      <c r="K47">
        <v>-294.83025649829102</v>
      </c>
      <c r="L47">
        <v>-167.91861087757999</v>
      </c>
      <c r="M47" s="2">
        <v>7.9773378569569799E-8</v>
      </c>
      <c r="O47" t="s">
        <v>3</v>
      </c>
      <c r="P47" t="s">
        <v>4</v>
      </c>
      <c r="Q47">
        <v>-289.31068953462102</v>
      </c>
      <c r="R47">
        <v>-193.156367165859</v>
      </c>
      <c r="S47">
        <v>-97.002044797097895</v>
      </c>
      <c r="T47" s="2">
        <v>2.86208335342764E-6</v>
      </c>
      <c r="V47" t="s">
        <v>2</v>
      </c>
      <c r="W47" t="s">
        <v>4</v>
      </c>
      <c r="X47">
        <v>-0.86719009666696101</v>
      </c>
      <c r="Y47">
        <v>-0.46985507246376801</v>
      </c>
      <c r="Z47">
        <v>-7.2520048260574801E-2</v>
      </c>
      <c r="AA47" s="2">
        <v>1.20547619075727E-2</v>
      </c>
    </row>
    <row r="48" spans="1:27" x14ac:dyDescent="0.25">
      <c r="A48" t="s">
        <v>4</v>
      </c>
      <c r="B48" t="s">
        <v>5</v>
      </c>
      <c r="C48">
        <v>-7.3279710004712895</v>
      </c>
      <c r="D48">
        <v>-5.0678571428571404</v>
      </c>
      <c r="E48">
        <v>-2.8077432852430002</v>
      </c>
      <c r="F48" s="2">
        <v>1.9432681463982299E-7</v>
      </c>
      <c r="H48" t="s">
        <v>4</v>
      </c>
      <c r="I48" t="s">
        <v>5</v>
      </c>
      <c r="J48">
        <v>-242.40016603243501</v>
      </c>
      <c r="K48">
        <v>-103.928208263787</v>
      </c>
      <c r="L48">
        <v>34.543749504860997</v>
      </c>
      <c r="M48" s="2">
        <v>0.23238227006637799</v>
      </c>
      <c r="O48" t="s">
        <v>4</v>
      </c>
      <c r="P48" t="s">
        <v>5</v>
      </c>
      <c r="Q48">
        <v>-172.25963873070199</v>
      </c>
      <c r="R48">
        <v>-67.346671908788593</v>
      </c>
      <c r="S48">
        <v>37.566294913124601</v>
      </c>
      <c r="T48" s="2">
        <v>0.38540670606830701</v>
      </c>
      <c r="V48" t="s">
        <v>2</v>
      </c>
      <c r="W48" t="s">
        <v>5</v>
      </c>
      <c r="X48">
        <v>-1.6622624109155999</v>
      </c>
      <c r="Y48">
        <v>-1.2533333333333301</v>
      </c>
      <c r="Z48">
        <v>-0.84440425575106803</v>
      </c>
      <c r="AA48" s="2">
        <v>9.9240919926302207E-9</v>
      </c>
    </row>
    <row r="49" spans="22:27" x14ac:dyDescent="0.25">
      <c r="V49" t="s">
        <v>3</v>
      </c>
      <c r="W49" t="s">
        <v>4</v>
      </c>
      <c r="X49">
        <v>-0.90900701347122903</v>
      </c>
      <c r="Y49">
        <v>-0.55197628458498005</v>
      </c>
      <c r="Z49">
        <v>-0.19494555569873101</v>
      </c>
      <c r="AA49" s="2">
        <v>3.9452529003924897E-4</v>
      </c>
    </row>
    <row r="50" spans="22:27" x14ac:dyDescent="0.25">
      <c r="V50" t="s">
        <v>3</v>
      </c>
      <c r="W50" t="s">
        <v>4</v>
      </c>
      <c r="X50">
        <v>-1.70534481351087</v>
      </c>
      <c r="Y50">
        <v>-1.3354545454545499</v>
      </c>
      <c r="Z50">
        <v>-0.96556427739822503</v>
      </c>
      <c r="AA50" s="2">
        <v>9.9217262183870503E-9</v>
      </c>
    </row>
    <row r="51" spans="22:27" x14ac:dyDescent="0.25">
      <c r="V51" t="s">
        <v>4</v>
      </c>
      <c r="W51" t="s">
        <v>5</v>
      </c>
      <c r="X51">
        <v>-1.14951940994545</v>
      </c>
      <c r="Y51">
        <v>-0.78347826086956496</v>
      </c>
      <c r="Z51">
        <v>-0.41743711179367599</v>
      </c>
      <c r="AA51" s="2">
        <v>4.5505395718237201E-7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2019-12-20T21:21:06Z</dcterms:modified>
</cp:coreProperties>
</file>