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W25" i="1"/>
  <c r="P23" i="1"/>
  <c r="C19" i="1"/>
  <c r="C18" i="1"/>
  <c r="C20" i="1" s="1"/>
  <c r="B20" i="1"/>
  <c r="B19" i="1"/>
  <c r="B18" i="1"/>
  <c r="P19" i="1"/>
  <c r="J19" i="1"/>
  <c r="I19" i="1"/>
  <c r="J18" i="1"/>
  <c r="J20" i="1" s="1"/>
  <c r="I18" i="1"/>
  <c r="I20" i="1" s="1"/>
  <c r="Q19" i="1"/>
  <c r="Q18" i="1"/>
  <c r="Q20" i="1" s="1"/>
  <c r="P18" i="1"/>
  <c r="P20" i="1" s="1"/>
  <c r="AE21" i="1"/>
  <c r="AD21" i="1"/>
  <c r="AE20" i="1"/>
  <c r="AE22" i="1" s="1"/>
  <c r="AD20" i="1"/>
  <c r="AD22" i="1" s="1"/>
  <c r="X22" i="1"/>
  <c r="W22" i="1"/>
  <c r="X21" i="1"/>
  <c r="W21" i="1"/>
  <c r="X20" i="1"/>
  <c r="W20" i="1"/>
  <c r="I23" i="1"/>
  <c r="B23" i="1"/>
</calcChain>
</file>

<file path=xl/sharedStrings.xml><?xml version="1.0" encoding="utf-8"?>
<sst xmlns="http://schemas.openxmlformats.org/spreadsheetml/2006/main" count="42" uniqueCount="14">
  <si>
    <t>Control</t>
  </si>
  <si>
    <t>n</t>
  </si>
  <si>
    <t>mean</t>
  </si>
  <si>
    <t>95% CI</t>
  </si>
  <si>
    <t>p-value</t>
  </si>
  <si>
    <t>Panel B - Raw measured values (ISC frequency - events/min)</t>
  </si>
  <si>
    <t>Panel B - Raw measured values (ISC amplitude -pA)</t>
  </si>
  <si>
    <t>Panel B - Raw measured values (ISC integral -pC)</t>
  </si>
  <si>
    <t>Panel D - Raw measured values (Crenations per minute)</t>
  </si>
  <si>
    <t>Panel D - Raw measured values (Crenations area)</t>
  </si>
  <si>
    <t>Ryanodine (paired)</t>
  </si>
  <si>
    <t>Statistical test: two-tailed paired Student's t test</t>
  </si>
  <si>
    <t>Figure 1 - Figure supplement 1 Source data</t>
  </si>
  <si>
    <t>Experimental notes: performed in P6-8 mice, near physiological temperature (32-34C)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</si>
</sst>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abSelected="1" workbookViewId="0">
      <selection activeCell="B22" sqref="B22"/>
    </sheetView>
  </sheetViews>
  <sheetFormatPr defaultRowHeight="15" x14ac:dyDescent="0.25"/>
  <sheetData>
    <row r="1" spans="1:31" x14ac:dyDescent="0.25">
      <c r="A1" t="s">
        <v>12</v>
      </c>
    </row>
    <row r="2" spans="1:31" x14ac:dyDescent="0.25">
      <c r="A2" t="s">
        <v>13</v>
      </c>
    </row>
    <row r="4" spans="1:31" x14ac:dyDescent="0.25">
      <c r="A4" t="s">
        <v>5</v>
      </c>
      <c r="H4" t="s">
        <v>6</v>
      </c>
      <c r="O4" t="s">
        <v>7</v>
      </c>
      <c r="V4" t="s">
        <v>8</v>
      </c>
      <c r="AC4" t="s">
        <v>9</v>
      </c>
    </row>
    <row r="5" spans="1:31" x14ac:dyDescent="0.25">
      <c r="B5" t="s">
        <v>0</v>
      </c>
      <c r="C5" t="s">
        <v>10</v>
      </c>
      <c r="I5" t="s">
        <v>0</v>
      </c>
      <c r="J5" t="s">
        <v>10</v>
      </c>
      <c r="P5" t="s">
        <v>0</v>
      </c>
      <c r="Q5" t="s">
        <v>10</v>
      </c>
      <c r="W5" t="s">
        <v>0</v>
      </c>
      <c r="X5" t="s">
        <v>10</v>
      </c>
      <c r="AD5" t="s">
        <v>0</v>
      </c>
      <c r="AE5" t="s">
        <v>10</v>
      </c>
    </row>
    <row r="6" spans="1:31" x14ac:dyDescent="0.25">
      <c r="B6">
        <v>17.8</v>
      </c>
      <c r="C6">
        <v>17.600000000000001</v>
      </c>
      <c r="I6">
        <v>775.44990403716997</v>
      </c>
      <c r="J6">
        <v>763.06551298198099</v>
      </c>
      <c r="P6">
        <v>511.90834968184998</v>
      </c>
      <c r="Q6">
        <v>579.30501560956304</v>
      </c>
      <c r="W6">
        <v>3.8</v>
      </c>
      <c r="X6">
        <v>3.6</v>
      </c>
      <c r="AD6">
        <v>1780.55416484135</v>
      </c>
      <c r="AE6">
        <v>1446.7552681992299</v>
      </c>
    </row>
    <row r="7" spans="1:31" x14ac:dyDescent="0.25">
      <c r="B7">
        <v>21</v>
      </c>
      <c r="C7">
        <v>23.4</v>
      </c>
      <c r="I7">
        <v>793.77222510811396</v>
      </c>
      <c r="J7">
        <v>635.64315587827002</v>
      </c>
      <c r="P7">
        <v>577.74952920986595</v>
      </c>
      <c r="Q7">
        <v>452.51003873614798</v>
      </c>
      <c r="W7">
        <v>2.6</v>
      </c>
      <c r="X7">
        <v>3</v>
      </c>
      <c r="AD7">
        <v>1874.24826214214</v>
      </c>
      <c r="AE7">
        <v>1711.6183610780799</v>
      </c>
    </row>
    <row r="8" spans="1:31" x14ac:dyDescent="0.25">
      <c r="B8">
        <v>22</v>
      </c>
      <c r="C8">
        <v>19.8</v>
      </c>
      <c r="I8">
        <v>943.33020910949199</v>
      </c>
      <c r="J8">
        <v>759.75385363879695</v>
      </c>
      <c r="P8">
        <v>825.50718439148704</v>
      </c>
      <c r="Q8">
        <v>592.882881899739</v>
      </c>
      <c r="W8">
        <v>3.8</v>
      </c>
      <c r="X8">
        <v>2.6</v>
      </c>
      <c r="AD8">
        <v>1481.16414512798</v>
      </c>
      <c r="AE8">
        <v>1686.54446400805</v>
      </c>
    </row>
    <row r="9" spans="1:31" x14ac:dyDescent="0.25">
      <c r="B9">
        <v>17.8</v>
      </c>
      <c r="C9">
        <v>16.8</v>
      </c>
      <c r="I9">
        <v>472.118059265559</v>
      </c>
      <c r="J9">
        <v>371.75528904209898</v>
      </c>
      <c r="P9">
        <v>257.28316667625501</v>
      </c>
      <c r="Q9">
        <v>205.286862176591</v>
      </c>
      <c r="W9">
        <v>2.8</v>
      </c>
      <c r="X9">
        <v>3.2</v>
      </c>
      <c r="AD9">
        <v>1521.16660650586</v>
      </c>
      <c r="AE9">
        <v>820.515940844233</v>
      </c>
    </row>
    <row r="10" spans="1:31" x14ac:dyDescent="0.25">
      <c r="B10">
        <v>20.8</v>
      </c>
      <c r="C10">
        <v>18.399999999999999</v>
      </c>
      <c r="I10">
        <v>481.35852160418801</v>
      </c>
      <c r="J10">
        <v>406.13027991943898</v>
      </c>
      <c r="P10">
        <v>272.281914830966</v>
      </c>
      <c r="Q10">
        <v>240.137648083004</v>
      </c>
      <c r="W10">
        <v>3.8</v>
      </c>
      <c r="X10">
        <v>3.6</v>
      </c>
      <c r="AD10">
        <v>1309.63373803117</v>
      </c>
      <c r="AE10">
        <v>885.38590797991799</v>
      </c>
    </row>
    <row r="11" spans="1:31" x14ac:dyDescent="0.25">
      <c r="B11">
        <v>13.4</v>
      </c>
      <c r="C11">
        <v>14.4</v>
      </c>
      <c r="I11">
        <v>349.85769798826698</v>
      </c>
      <c r="J11">
        <v>312.737059477294</v>
      </c>
      <c r="P11">
        <v>176.70933230063201</v>
      </c>
      <c r="Q11">
        <v>161.69255491620601</v>
      </c>
      <c r="W11">
        <v>2</v>
      </c>
      <c r="X11">
        <v>2.4</v>
      </c>
      <c r="AD11">
        <v>1678.74033888228</v>
      </c>
      <c r="AE11">
        <v>848.19566240586596</v>
      </c>
    </row>
    <row r="12" spans="1:31" x14ac:dyDescent="0.25">
      <c r="B12">
        <v>11</v>
      </c>
      <c r="C12">
        <v>13.4</v>
      </c>
      <c r="I12">
        <v>289.47666147641701</v>
      </c>
      <c r="J12">
        <v>260.628248247248</v>
      </c>
      <c r="P12">
        <v>176.81025258935301</v>
      </c>
      <c r="Q12">
        <v>159.18685358891801</v>
      </c>
      <c r="W12">
        <v>2.2000000000000002</v>
      </c>
      <c r="X12">
        <v>1.8</v>
      </c>
      <c r="AD12">
        <v>578.09189547076005</v>
      </c>
      <c r="AE12">
        <v>1039.3203362399299</v>
      </c>
    </row>
    <row r="13" spans="1:31" x14ac:dyDescent="0.25">
      <c r="B13">
        <v>8.1999999999999993</v>
      </c>
      <c r="C13">
        <v>8.6</v>
      </c>
      <c r="I13">
        <v>327.60329771255198</v>
      </c>
      <c r="J13">
        <v>346.71773925999503</v>
      </c>
      <c r="P13">
        <v>225.42451212817201</v>
      </c>
      <c r="Q13">
        <v>226.38741175995401</v>
      </c>
      <c r="W13">
        <v>1.2</v>
      </c>
      <c r="X13">
        <v>2.6</v>
      </c>
      <c r="AD13">
        <v>1308.6758075703499</v>
      </c>
      <c r="AE13">
        <v>980.20013948595999</v>
      </c>
    </row>
    <row r="14" spans="1:31" x14ac:dyDescent="0.25">
      <c r="B14">
        <v>15.4</v>
      </c>
      <c r="C14">
        <v>14.2</v>
      </c>
      <c r="I14">
        <v>367.72586598295999</v>
      </c>
      <c r="J14">
        <v>528.525042709888</v>
      </c>
      <c r="P14">
        <v>212.30147945884599</v>
      </c>
      <c r="Q14">
        <v>390.07770233648199</v>
      </c>
      <c r="W14">
        <v>2</v>
      </c>
      <c r="X14">
        <v>2</v>
      </c>
      <c r="AD14">
        <v>1037.74858799049</v>
      </c>
      <c r="AE14">
        <v>1235.5863555291301</v>
      </c>
    </row>
    <row r="15" spans="1:31" x14ac:dyDescent="0.25">
      <c r="B15">
        <v>17.2</v>
      </c>
      <c r="C15">
        <v>16.2</v>
      </c>
      <c r="I15">
        <v>289.75768933673601</v>
      </c>
      <c r="J15">
        <v>350.26810736523498</v>
      </c>
      <c r="P15">
        <v>178.59225693275701</v>
      </c>
      <c r="Q15">
        <v>228.21213848481801</v>
      </c>
      <c r="W15">
        <v>2.2000000000000002</v>
      </c>
      <c r="X15">
        <v>2</v>
      </c>
      <c r="AD15">
        <v>1707.7069370878801</v>
      </c>
      <c r="AE15">
        <v>2547.1863852556498</v>
      </c>
    </row>
    <row r="16" spans="1:31" x14ac:dyDescent="0.25">
      <c r="B16">
        <v>16.600000000000001</v>
      </c>
      <c r="C16">
        <v>13.4</v>
      </c>
      <c r="I16">
        <v>406.42479824365398</v>
      </c>
      <c r="J16">
        <v>428.21460722079098</v>
      </c>
      <c r="P16">
        <v>205.52835421447</v>
      </c>
      <c r="Q16">
        <v>214.19644585136999</v>
      </c>
      <c r="W16">
        <v>2</v>
      </c>
      <c r="X16">
        <v>2.8</v>
      </c>
      <c r="AD16">
        <v>818.79458977407899</v>
      </c>
      <c r="AE16">
        <v>1209.6627102089301</v>
      </c>
    </row>
    <row r="17" spans="1:31" x14ac:dyDescent="0.25">
      <c r="W17">
        <v>2.4</v>
      </c>
      <c r="X17">
        <v>1.8</v>
      </c>
      <c r="AD17">
        <v>1058.5680489496599</v>
      </c>
      <c r="AE17">
        <v>1914.80628220373</v>
      </c>
    </row>
    <row r="18" spans="1:31" x14ac:dyDescent="0.25">
      <c r="A18" t="s">
        <v>1</v>
      </c>
      <c r="B18">
        <f>COUNT(B6:B16)</f>
        <v>11</v>
      </c>
      <c r="C18">
        <f>COUNT(C6:C16)</f>
        <v>11</v>
      </c>
      <c r="H18" t="s">
        <v>1</v>
      </c>
      <c r="I18">
        <f>COUNT(I4:I16)</f>
        <v>11</v>
      </c>
      <c r="J18">
        <f>COUNT(J4:J16)</f>
        <v>11</v>
      </c>
      <c r="O18" t="s">
        <v>1</v>
      </c>
      <c r="P18">
        <f>COUNT(P4:P16)</f>
        <v>11</v>
      </c>
      <c r="Q18">
        <f>COUNT(Q4:Q16)</f>
        <v>11</v>
      </c>
      <c r="W18">
        <v>2.6</v>
      </c>
      <c r="X18">
        <v>3</v>
      </c>
      <c r="AD18">
        <v>1905.6940569834401</v>
      </c>
      <c r="AE18">
        <v>1232.6803408640501</v>
      </c>
    </row>
    <row r="19" spans="1:31" x14ac:dyDescent="0.25">
      <c r="A19" t="s">
        <v>2</v>
      </c>
      <c r="B19">
        <f>AVERAGE(B6:B17)</f>
        <v>16.472727272727273</v>
      </c>
      <c r="C19">
        <f>AVERAGE(C6:C17)</f>
        <v>16.018181818181816</v>
      </c>
      <c r="H19" t="s">
        <v>2</v>
      </c>
      <c r="I19">
        <f>AVERAGE(I4:I17)</f>
        <v>499.71590271500992</v>
      </c>
      <c r="J19">
        <f>AVERAGE(J4:J17)</f>
        <v>469.40353597645787</v>
      </c>
      <c r="O19" t="s">
        <v>2</v>
      </c>
      <c r="P19">
        <f>AVERAGE(P6:P17)</f>
        <v>329.09966658315034</v>
      </c>
      <c r="Q19">
        <f>AVERAGE(Q4:Q17)</f>
        <v>313.62505031298116</v>
      </c>
    </row>
    <row r="20" spans="1:31" x14ac:dyDescent="0.25">
      <c r="A20" s="1" t="s">
        <v>3</v>
      </c>
      <c r="B20">
        <f>CONFIDENCE(0.05,_xlfn.STDEV.S(B6:B16),B18)</f>
        <v>2.5267702814424529</v>
      </c>
      <c r="C20">
        <f>CONFIDENCE(0.05,_xlfn.STDEV.S(C6:C16),C18)</f>
        <v>2.306046164235021</v>
      </c>
      <c r="H20" s="1" t="s">
        <v>3</v>
      </c>
      <c r="I20">
        <f>CONFIDENCE(0.05,_xlfn.STDEV.S(I4:I16),I18)</f>
        <v>135.64599438224428</v>
      </c>
      <c r="J20">
        <f>CONFIDENCE(0.05,_xlfn.STDEV.S(J4:J16),J18)</f>
        <v>104.76409618018194</v>
      </c>
      <c r="O20" s="1" t="s">
        <v>3</v>
      </c>
      <c r="P20">
        <f>CONFIDENCE(0.05,_xlfn.STDEV.S(P4:P16),P18)</f>
        <v>126.57671422855539</v>
      </c>
      <c r="Q20">
        <f>CONFIDENCE(0.05,_xlfn.STDEV.S(Q4:Q16),Q18)</f>
        <v>95.757620974249576</v>
      </c>
      <c r="V20" t="s">
        <v>1</v>
      </c>
      <c r="W20">
        <f>COUNT(W6:W18)</f>
        <v>13</v>
      </c>
      <c r="X20">
        <f>COUNT(X6:X18)</f>
        <v>13</v>
      </c>
      <c r="AC20" t="s">
        <v>1</v>
      </c>
      <c r="AD20">
        <f>COUNT(AD6:AD18)</f>
        <v>13</v>
      </c>
      <c r="AE20">
        <f>COUNT(AE6:AE18)</f>
        <v>13</v>
      </c>
    </row>
    <row r="21" spans="1:31" x14ac:dyDescent="0.25">
      <c r="V21" t="s">
        <v>2</v>
      </c>
      <c r="W21">
        <f>AVERAGE(W6:W19)</f>
        <v>2.569230769230769</v>
      </c>
      <c r="X21">
        <f>AVERAGE(X6:X19)</f>
        <v>2.6461538461538465</v>
      </c>
      <c r="AC21" t="s">
        <v>2</v>
      </c>
      <c r="AD21">
        <f>AVERAGE(AD6:AD19)</f>
        <v>1389.2913214890336</v>
      </c>
      <c r="AE21">
        <f>AVERAGE(AE6:AE19)</f>
        <v>1350.6506272540582</v>
      </c>
    </row>
    <row r="22" spans="1:31" x14ac:dyDescent="0.25">
      <c r="A22" t="s">
        <v>11</v>
      </c>
      <c r="H22" t="s">
        <v>11</v>
      </c>
      <c r="O22" t="s">
        <v>11</v>
      </c>
      <c r="V22" s="1" t="s">
        <v>3</v>
      </c>
      <c r="W22">
        <f>CONFIDENCE(0.05,_xlfn.STDEV.S(W6:W18),W20)</f>
        <v>0.43678928320104915</v>
      </c>
      <c r="X22">
        <f>CONFIDENCE(0.05,_xlfn.STDEV.S(X6:X18),X20)</f>
        <v>0.34136758448371063</v>
      </c>
      <c r="AC22" s="1" t="s">
        <v>3</v>
      </c>
      <c r="AD22">
        <f>CONFIDENCE(0.05,_xlfn.STDEV.S(AD6:AD18),AD20)</f>
        <v>227.14571211911087</v>
      </c>
      <c r="AE22">
        <f>CONFIDENCE(0.05,_xlfn.STDEV.S(AE6:AE18),AE20)</f>
        <v>273.31131181123004</v>
      </c>
    </row>
    <row r="23" spans="1:31" x14ac:dyDescent="0.25">
      <c r="A23" t="s">
        <v>4</v>
      </c>
      <c r="B23">
        <f>_xlfn.T.TEST(B6:B17,C6:C17,2,1)</f>
        <v>0.43735014573493236</v>
      </c>
      <c r="H23" t="s">
        <v>4</v>
      </c>
      <c r="I23">
        <f>_xlfn.T.TEST(I6:I17,J6:J17,2,1)</f>
        <v>0.33154257918521668</v>
      </c>
      <c r="O23" t="s">
        <v>4</v>
      </c>
      <c r="P23">
        <f>_xlfn.T.TEST(P6:P17,Q6:Q17,2,1)</f>
        <v>0.63533585542059678</v>
      </c>
    </row>
    <row r="24" spans="1:31" x14ac:dyDescent="0.25">
      <c r="V24" t="s">
        <v>11</v>
      </c>
      <c r="AC24" t="s">
        <v>11</v>
      </c>
    </row>
    <row r="25" spans="1:31" x14ac:dyDescent="0.25">
      <c r="V25" t="s">
        <v>4</v>
      </c>
      <c r="W25">
        <f>_xlfn.T.TEST(W6:W18,X6:X18,2,1)</f>
        <v>0.68219860501788232</v>
      </c>
      <c r="AC25" t="s">
        <v>4</v>
      </c>
      <c r="AD25">
        <f>_xlfn.T.TEST(AD6:AD18,AE6:AE18,2,1)</f>
        <v>0.81164407523370397</v>
      </c>
    </row>
    <row r="29" spans="1:31" x14ac:dyDescent="0.25">
      <c r="H29" s="1"/>
      <c r="O29" s="1"/>
    </row>
    <row r="32" spans="1:31" x14ac:dyDescent="0.25">
      <c r="V32" s="1"/>
      <c r="AC32" s="1"/>
    </row>
    <row r="33" spans="6:27" x14ac:dyDescent="0.25">
      <c r="F33" s="2"/>
      <c r="M33" s="2"/>
      <c r="T33" s="2"/>
    </row>
    <row r="36" spans="6:27" x14ac:dyDescent="0.25">
      <c r="AA36" s="2"/>
    </row>
    <row r="39" spans="6:27" x14ac:dyDescent="0.25">
      <c r="F39" s="2"/>
      <c r="M39" s="2"/>
      <c r="T39" s="2"/>
    </row>
    <row r="40" spans="6:27" x14ac:dyDescent="0.25">
      <c r="F40" s="2"/>
      <c r="M40" s="2"/>
      <c r="T40" s="2"/>
    </row>
    <row r="41" spans="6:27" x14ac:dyDescent="0.25">
      <c r="F41" s="2"/>
      <c r="M41" s="2"/>
      <c r="T41" s="2"/>
    </row>
    <row r="42" spans="6:27" x14ac:dyDescent="0.25">
      <c r="AA42" s="2"/>
    </row>
    <row r="43" spans="6:27" x14ac:dyDescent="0.25">
      <c r="AA43" s="2"/>
    </row>
    <row r="44" spans="6:27" x14ac:dyDescent="0.25">
      <c r="F44" s="2"/>
      <c r="M44" s="2"/>
      <c r="T44" s="2"/>
      <c r="AA44" s="2"/>
    </row>
    <row r="45" spans="6:27" x14ac:dyDescent="0.25">
      <c r="F45" s="2"/>
      <c r="M45" s="2"/>
      <c r="T45" s="2"/>
    </row>
    <row r="46" spans="6:27" x14ac:dyDescent="0.25">
      <c r="F46" s="2"/>
      <c r="M46" s="2"/>
      <c r="T46" s="2"/>
    </row>
    <row r="47" spans="6:27" x14ac:dyDescent="0.25">
      <c r="F47" s="2"/>
      <c r="M47" s="2"/>
      <c r="T47" s="2"/>
      <c r="AA47" s="2"/>
    </row>
    <row r="48" spans="6:27" x14ac:dyDescent="0.25">
      <c r="F48" s="2"/>
      <c r="M48" s="2"/>
      <c r="T48" s="2"/>
      <c r="AA48" s="2"/>
    </row>
    <row r="49" spans="27:27" x14ac:dyDescent="0.25">
      <c r="AA49" s="2"/>
    </row>
    <row r="50" spans="27:27" x14ac:dyDescent="0.25">
      <c r="AA50" s="2"/>
    </row>
    <row r="51" spans="27:27" x14ac:dyDescent="0.25">
      <c r="AA5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2019-12-20T21:22:05Z</dcterms:modified>
</cp:coreProperties>
</file>