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Projects and Analysis\Papers\P2ry1\Babola_et_al_eLife_2019_sourceData\"/>
    </mc:Choice>
  </mc:AlternateContent>
  <bookViews>
    <workbookView xWindow="0" yWindow="0" windowWidth="25125" windowHeight="124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8" i="1" l="1"/>
  <c r="X14" i="1"/>
  <c r="W14" i="1"/>
  <c r="X13" i="1"/>
  <c r="X15" i="1" s="1"/>
  <c r="W13" i="1"/>
  <c r="W15" i="1" s="1"/>
  <c r="B15" i="1"/>
  <c r="D14" i="1"/>
  <c r="E14" i="1"/>
  <c r="D15" i="1"/>
  <c r="D13" i="1"/>
  <c r="E13" i="1"/>
  <c r="E15" i="1" s="1"/>
  <c r="C14" i="1" l="1"/>
  <c r="C13" i="1"/>
  <c r="C15" i="1" s="1"/>
  <c r="B14" i="1"/>
  <c r="B13" i="1"/>
  <c r="P14" i="1"/>
  <c r="J14" i="1"/>
  <c r="I14" i="1"/>
  <c r="J13" i="1"/>
  <c r="J15" i="1" s="1"/>
  <c r="I13" i="1"/>
  <c r="I15" i="1" s="1"/>
  <c r="Q14" i="1"/>
  <c r="Q13" i="1"/>
  <c r="Q15" i="1" s="1"/>
  <c r="P13" i="1"/>
  <c r="P15" i="1" s="1"/>
</calcChain>
</file>

<file path=xl/sharedStrings.xml><?xml version="1.0" encoding="utf-8"?>
<sst xmlns="http://schemas.openxmlformats.org/spreadsheetml/2006/main" count="103" uniqueCount="27">
  <si>
    <t>Control</t>
  </si>
  <si>
    <t>n</t>
  </si>
  <si>
    <t>mean</t>
  </si>
  <si>
    <t>95% CI</t>
  </si>
  <si>
    <t>Panel C - Raw measured values (ISC frequency - events/min)</t>
  </si>
  <si>
    <t>'Source'</t>
  </si>
  <si>
    <t>'SS'</t>
  </si>
  <si>
    <t>'df'</t>
  </si>
  <si>
    <t>'MS'</t>
  </si>
  <si>
    <t>'F'</t>
  </si>
  <si>
    <t>'Prob&gt;F'</t>
  </si>
  <si>
    <t>'Error'</t>
  </si>
  <si>
    <t>'Total'</t>
  </si>
  <si>
    <t>p-value</t>
  </si>
  <si>
    <t>Multiple comparisons</t>
  </si>
  <si>
    <t>Statistical test: two-tailed paired Student's t test</t>
  </si>
  <si>
    <t>MRS2500 (paired)</t>
  </si>
  <si>
    <t>Panel C - Raw measured values (ISC amplitude -pA)</t>
  </si>
  <si>
    <t>Panel C - Raw measured values (ISC integral -pC)</t>
  </si>
  <si>
    <t>Statistical test: one-way ANOVA</t>
  </si>
  <si>
    <t>Figure 3-Figure supplement 1 Source data</t>
  </si>
  <si>
    <t>Experimental notes: performed in P6-8 mice, near physiological temperature (32-34C)</t>
  </si>
  <si>
    <t>MRS2500</t>
  </si>
  <si>
    <t>MRS2500/Suramin/PPADS</t>
  </si>
  <si>
    <t>Washout</t>
  </si>
  <si>
    <t>'Columns'</t>
  </si>
  <si>
    <t>Panel G - Raw measured values (Crenations per minute)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</si>
</sst>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9" fontId="0" fillId="0" borderId="0" xfId="0" applyNumberFormat="1"/>
    <xf numFmtId="11" fontId="0" fillId="0" borderId="0" xfId="0" applyNumberFormat="1"/>
    <xf numFmtId="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6"/>
  <sheetViews>
    <sheetView tabSelected="1" workbookViewId="0">
      <selection activeCell="O31" sqref="O31"/>
    </sheetView>
  </sheetViews>
  <sheetFormatPr defaultRowHeight="15" x14ac:dyDescent="0.25"/>
  <sheetData>
    <row r="1" spans="1:24" x14ac:dyDescent="0.25">
      <c r="A1" t="s">
        <v>20</v>
      </c>
    </row>
    <row r="2" spans="1:24" x14ac:dyDescent="0.25">
      <c r="A2" t="s">
        <v>21</v>
      </c>
    </row>
    <row r="4" spans="1:24" x14ac:dyDescent="0.25">
      <c r="A4" t="s">
        <v>4</v>
      </c>
      <c r="H4" t="s">
        <v>17</v>
      </c>
      <c r="O4" t="s">
        <v>18</v>
      </c>
      <c r="V4" t="s">
        <v>26</v>
      </c>
    </row>
    <row r="5" spans="1:24" x14ac:dyDescent="0.25">
      <c r="B5" t="s">
        <v>0</v>
      </c>
      <c r="C5" t="s">
        <v>22</v>
      </c>
      <c r="D5" t="s">
        <v>23</v>
      </c>
      <c r="E5" t="s">
        <v>24</v>
      </c>
      <c r="I5" t="s">
        <v>0</v>
      </c>
      <c r="J5" t="s">
        <v>22</v>
      </c>
      <c r="K5" t="s">
        <v>23</v>
      </c>
      <c r="L5" t="s">
        <v>24</v>
      </c>
      <c r="P5" t="s">
        <v>0</v>
      </c>
      <c r="Q5" t="s">
        <v>22</v>
      </c>
      <c r="R5" t="s">
        <v>23</v>
      </c>
      <c r="S5" t="s">
        <v>24</v>
      </c>
      <c r="W5" t="s">
        <v>0</v>
      </c>
      <c r="X5" t="s">
        <v>16</v>
      </c>
    </row>
    <row r="6" spans="1:24" x14ac:dyDescent="0.25">
      <c r="B6">
        <v>17.8</v>
      </c>
      <c r="C6">
        <v>2.6</v>
      </c>
      <c r="D6">
        <v>1.6</v>
      </c>
      <c r="E6">
        <v>15.8</v>
      </c>
      <c r="I6">
        <v>406.391702306235</v>
      </c>
      <c r="J6">
        <v>64.154550389410403</v>
      </c>
      <c r="K6">
        <v>34.7924138044432</v>
      </c>
      <c r="L6">
        <v>247.35903732530599</v>
      </c>
      <c r="P6">
        <v>253.67666610928001</v>
      </c>
      <c r="Q6">
        <v>25.503872221847899</v>
      </c>
      <c r="R6">
        <v>13.887285366198901</v>
      </c>
      <c r="S6">
        <v>148.58365168307401</v>
      </c>
      <c r="W6">
        <v>3.1</v>
      </c>
      <c r="X6">
        <v>0.1</v>
      </c>
    </row>
    <row r="7" spans="1:24" x14ac:dyDescent="0.25">
      <c r="B7">
        <v>15.6</v>
      </c>
      <c r="C7">
        <v>1.8</v>
      </c>
      <c r="D7">
        <v>0.6</v>
      </c>
      <c r="E7">
        <v>13</v>
      </c>
      <c r="I7">
        <v>222.520652699766</v>
      </c>
      <c r="J7">
        <v>45.268776539047899</v>
      </c>
      <c r="K7">
        <v>35.762565818542001</v>
      </c>
      <c r="L7">
        <v>129.45157041715601</v>
      </c>
      <c r="P7">
        <v>122.002297774342</v>
      </c>
      <c r="Q7">
        <v>13.5223735821184</v>
      </c>
      <c r="R7">
        <v>7.2684468989087101</v>
      </c>
      <c r="S7">
        <v>64.092856304809999</v>
      </c>
      <c r="W7">
        <v>4.7</v>
      </c>
      <c r="X7">
        <v>0.2</v>
      </c>
    </row>
    <row r="8" spans="1:24" x14ac:dyDescent="0.25">
      <c r="B8">
        <v>21.2</v>
      </c>
      <c r="C8">
        <v>10.8</v>
      </c>
      <c r="D8">
        <v>9.4</v>
      </c>
      <c r="E8">
        <v>14.8</v>
      </c>
      <c r="I8">
        <v>373.58903394269697</v>
      </c>
      <c r="J8">
        <v>64.498707515659603</v>
      </c>
      <c r="K8">
        <v>61.795197490562103</v>
      </c>
      <c r="L8">
        <v>124.37335071550601</v>
      </c>
      <c r="P8">
        <v>216.427969829246</v>
      </c>
      <c r="Q8">
        <v>25.430847829706099</v>
      </c>
      <c r="R8">
        <v>20.746468066563398</v>
      </c>
      <c r="S8">
        <v>60.717598809169203</v>
      </c>
      <c r="W8">
        <v>1.8</v>
      </c>
      <c r="X8">
        <v>0.1</v>
      </c>
    </row>
    <row r="9" spans="1:24" x14ac:dyDescent="0.25">
      <c r="B9">
        <v>20</v>
      </c>
      <c r="C9">
        <v>0.6</v>
      </c>
      <c r="D9">
        <v>0.6</v>
      </c>
      <c r="E9">
        <v>11.4</v>
      </c>
      <c r="I9">
        <v>522.97968598279897</v>
      </c>
      <c r="J9">
        <v>56.452406924489402</v>
      </c>
      <c r="K9">
        <v>33.218732232101502</v>
      </c>
      <c r="L9">
        <v>103.999214449451</v>
      </c>
      <c r="P9">
        <v>374.63678363376101</v>
      </c>
      <c r="Q9">
        <v>29.253457459222101</v>
      </c>
      <c r="R9">
        <v>11.752253573204399</v>
      </c>
      <c r="S9">
        <v>52.710464462854503</v>
      </c>
      <c r="W9">
        <v>1.3</v>
      </c>
      <c r="X9">
        <v>0</v>
      </c>
    </row>
    <row r="10" spans="1:24" x14ac:dyDescent="0.25">
      <c r="B10">
        <v>18.600000000000001</v>
      </c>
      <c r="C10">
        <v>2</v>
      </c>
      <c r="D10">
        <v>2.4</v>
      </c>
      <c r="E10">
        <v>12.6</v>
      </c>
      <c r="I10">
        <v>278.07068956833899</v>
      </c>
      <c r="J10">
        <v>50.148759891118402</v>
      </c>
      <c r="K10">
        <v>45.7960188043957</v>
      </c>
      <c r="L10">
        <v>152.549457616251</v>
      </c>
      <c r="P10">
        <v>173.16946944368601</v>
      </c>
      <c r="Q10">
        <v>13.242530920062899</v>
      </c>
      <c r="R10">
        <v>7.3107891599062</v>
      </c>
      <c r="S10">
        <v>79.581832979998097</v>
      </c>
      <c r="W10">
        <v>2.1</v>
      </c>
      <c r="X10">
        <v>0.2</v>
      </c>
    </row>
    <row r="11" spans="1:24" x14ac:dyDescent="0.25">
      <c r="W11">
        <v>1.9</v>
      </c>
      <c r="X11">
        <v>0</v>
      </c>
    </row>
    <row r="13" spans="1:24" x14ac:dyDescent="0.25">
      <c r="A13" t="s">
        <v>1</v>
      </c>
      <c r="B13">
        <f>COUNT(B6:B12)</f>
        <v>5</v>
      </c>
      <c r="C13">
        <f>COUNT(C6:C12)</f>
        <v>5</v>
      </c>
      <c r="D13">
        <f>COUNT(D6:D12)</f>
        <v>5</v>
      </c>
      <c r="E13">
        <f>COUNT(E6:E12)</f>
        <v>5</v>
      </c>
      <c r="H13" t="s">
        <v>1</v>
      </c>
      <c r="I13">
        <f>COUNT(I4:I12)</f>
        <v>5</v>
      </c>
      <c r="J13">
        <f>COUNT(J4:J12)</f>
        <v>5</v>
      </c>
      <c r="O13" t="s">
        <v>1</v>
      </c>
      <c r="P13">
        <f>COUNT(P4:P12)</f>
        <v>5</v>
      </c>
      <c r="Q13">
        <f>COUNT(Q4:Q12)</f>
        <v>5</v>
      </c>
      <c r="V13" t="s">
        <v>1</v>
      </c>
      <c r="W13">
        <f>COUNT(W4:W12)</f>
        <v>6</v>
      </c>
      <c r="X13">
        <f>COUNT(X4:X12)</f>
        <v>6</v>
      </c>
    </row>
    <row r="14" spans="1:24" x14ac:dyDescent="0.25">
      <c r="A14" t="s">
        <v>2</v>
      </c>
      <c r="B14">
        <f>AVERAGE(B6:B12)</f>
        <v>18.639999999999997</v>
      </c>
      <c r="C14">
        <f>AVERAGE(C6:C12)</f>
        <v>3.56</v>
      </c>
      <c r="D14">
        <f>AVERAGE(D6:D12)</f>
        <v>2.9200000000000004</v>
      </c>
      <c r="E14">
        <f>AVERAGE(E6:E12)</f>
        <v>13.52</v>
      </c>
      <c r="H14" t="s">
        <v>2</v>
      </c>
      <c r="I14">
        <f>AVERAGE(I4:I12)</f>
        <v>360.71035289996723</v>
      </c>
      <c r="J14">
        <f>AVERAGE(J4:J12)</f>
        <v>56.104640251945149</v>
      </c>
      <c r="O14" t="s">
        <v>2</v>
      </c>
      <c r="P14">
        <f>AVERAGE(P6:P12)</f>
        <v>227.98263735806299</v>
      </c>
      <c r="Q14">
        <f>AVERAGE(Q4:Q12)</f>
        <v>21.390616402591483</v>
      </c>
      <c r="V14" t="s">
        <v>2</v>
      </c>
      <c r="W14">
        <f>AVERAGE(W6:W12)</f>
        <v>2.4833333333333338</v>
      </c>
      <c r="X14">
        <f>AVERAGE(X4:X12)</f>
        <v>0.10000000000000002</v>
      </c>
    </row>
    <row r="15" spans="1:24" x14ac:dyDescent="0.25">
      <c r="A15" s="1" t="s">
        <v>3</v>
      </c>
      <c r="B15">
        <f>CONFIDENCE(0.05,_xlfn.STDEV.S(B6:B12),B13)</f>
        <v>1.8774777265973177</v>
      </c>
      <c r="C15">
        <f>CONFIDENCE(0.05,_xlfn.STDEV.S(C6:C12),C13)</f>
        <v>3.6042027062943123</v>
      </c>
      <c r="D15">
        <f>CONFIDENCE(0.05,_xlfn.STDEV.S(D6:D12),D13)</f>
        <v>3.2433702894656955</v>
      </c>
      <c r="E15">
        <f>CONFIDENCE(0.05,_xlfn.STDEV.S(E6:E12),E13)</f>
        <v>1.5462612877518669</v>
      </c>
      <c r="H15" s="1" t="s">
        <v>3</v>
      </c>
      <c r="I15">
        <f>CONFIDENCE(0.05,_xlfn.STDEV.S(I4:I12),I13)</f>
        <v>102.32221864323655</v>
      </c>
      <c r="J15">
        <f>CONFIDENCE(0.05,_xlfn.STDEV.S(J4:J12),J13)</f>
        <v>7.44103641579804</v>
      </c>
      <c r="O15" s="1" t="s">
        <v>3</v>
      </c>
      <c r="P15">
        <f>CONFIDENCE(0.05,_xlfn.STDEV.S(P4:P12),P13)</f>
        <v>83.772639105093162</v>
      </c>
      <c r="Q15">
        <f>CONFIDENCE(0.05,_xlfn.STDEV.S(Q4:Q12),Q13)</f>
        <v>6.5500218621029109</v>
      </c>
      <c r="V15" s="1" t="s">
        <v>3</v>
      </c>
      <c r="W15">
        <f>CONFIDENCE(0.05,_xlfn.STDEV.S(W4:W12),W13)</f>
        <v>0.98962547708619208</v>
      </c>
      <c r="X15">
        <f>CONFIDENCE(0.05,_xlfn.STDEV.S(X4:X12),X13)</f>
        <v>7.1567765748686285E-2</v>
      </c>
    </row>
    <row r="17" spans="1:36" x14ac:dyDescent="0.25">
      <c r="A17" t="s">
        <v>19</v>
      </c>
      <c r="H17" t="s">
        <v>19</v>
      </c>
      <c r="O17" t="s">
        <v>19</v>
      </c>
      <c r="V17" t="s">
        <v>15</v>
      </c>
    </row>
    <row r="18" spans="1:36" x14ac:dyDescent="0.25">
      <c r="A18" t="s">
        <v>5</v>
      </c>
      <c r="B18" t="s">
        <v>6</v>
      </c>
      <c r="C18" t="s">
        <v>7</v>
      </c>
      <c r="D18" t="s">
        <v>8</v>
      </c>
      <c r="E18" t="s">
        <v>9</v>
      </c>
      <c r="F18" t="s">
        <v>10</v>
      </c>
      <c r="H18" t="s">
        <v>5</v>
      </c>
      <c r="I18" t="s">
        <v>6</v>
      </c>
      <c r="J18" t="s">
        <v>7</v>
      </c>
      <c r="K18" t="s">
        <v>8</v>
      </c>
      <c r="L18" t="s">
        <v>9</v>
      </c>
      <c r="M18" t="s">
        <v>10</v>
      </c>
      <c r="O18" t="s">
        <v>5</v>
      </c>
      <c r="P18" t="s">
        <v>6</v>
      </c>
      <c r="Q18" t="s">
        <v>7</v>
      </c>
      <c r="R18" t="s">
        <v>8</v>
      </c>
      <c r="S18" t="s">
        <v>9</v>
      </c>
      <c r="T18" t="s">
        <v>10</v>
      </c>
      <c r="V18" t="s">
        <v>13</v>
      </c>
      <c r="W18">
        <f>_xlfn.T.TEST(W6:W12,X6:X12,2,1)</f>
        <v>4.3028428804638003E-3</v>
      </c>
    </row>
    <row r="19" spans="1:36" x14ac:dyDescent="0.25">
      <c r="A19" t="s">
        <v>25</v>
      </c>
      <c r="B19">
        <v>890.88800000000003</v>
      </c>
      <c r="C19">
        <v>3</v>
      </c>
      <c r="D19">
        <v>296.96266666666702</v>
      </c>
      <c r="E19">
        <v>31.014377719756201</v>
      </c>
      <c r="F19" s="2">
        <v>6.6889605576525303E-7</v>
      </c>
      <c r="H19" t="s">
        <v>25</v>
      </c>
      <c r="I19">
        <v>323972.09797982097</v>
      </c>
      <c r="J19">
        <v>3</v>
      </c>
      <c r="K19">
        <v>107990.69932660701</v>
      </c>
      <c r="L19">
        <v>25.3945742157394</v>
      </c>
      <c r="M19" s="2">
        <v>2.5285070210735999E-6</v>
      </c>
      <c r="O19" t="s">
        <v>25</v>
      </c>
      <c r="P19">
        <v>149020.66848236701</v>
      </c>
      <c r="Q19">
        <v>3</v>
      </c>
      <c r="R19">
        <v>49673.556160788801</v>
      </c>
      <c r="S19">
        <v>18.503787036405299</v>
      </c>
      <c r="T19" s="2">
        <v>1.87635333196656E-5</v>
      </c>
    </row>
    <row r="20" spans="1:36" x14ac:dyDescent="0.25">
      <c r="A20" t="s">
        <v>11</v>
      </c>
      <c r="B20">
        <v>153.19999999999999</v>
      </c>
      <c r="C20">
        <v>16</v>
      </c>
      <c r="D20">
        <v>9.5750000000000206</v>
      </c>
      <c r="H20" t="s">
        <v>11</v>
      </c>
      <c r="I20">
        <v>68040.171673947596</v>
      </c>
      <c r="J20">
        <v>16</v>
      </c>
      <c r="K20">
        <v>4252.5107296217302</v>
      </c>
      <c r="O20" t="s">
        <v>11</v>
      </c>
      <c r="P20">
        <v>42952.120936591898</v>
      </c>
      <c r="Q20">
        <v>16</v>
      </c>
      <c r="R20">
        <v>2684.50755853699</v>
      </c>
      <c r="V20" s="1"/>
      <c r="AC20" s="1"/>
    </row>
    <row r="21" spans="1:36" x14ac:dyDescent="0.25">
      <c r="A21" t="s">
        <v>12</v>
      </c>
      <c r="B21">
        <v>1044.088</v>
      </c>
      <c r="C21">
        <v>19</v>
      </c>
      <c r="H21" t="s">
        <v>12</v>
      </c>
      <c r="I21">
        <v>392012.26965376898</v>
      </c>
      <c r="J21">
        <v>19</v>
      </c>
      <c r="O21" t="s">
        <v>12</v>
      </c>
      <c r="P21">
        <v>191972.78941895801</v>
      </c>
      <c r="Q21">
        <v>19</v>
      </c>
    </row>
    <row r="23" spans="1:36" x14ac:dyDescent="0.25">
      <c r="A23" t="s">
        <v>14</v>
      </c>
      <c r="H23" t="s">
        <v>14</v>
      </c>
      <c r="O23" t="s">
        <v>14</v>
      </c>
    </row>
    <row r="24" spans="1:36" x14ac:dyDescent="0.25">
      <c r="A24" t="s">
        <v>0</v>
      </c>
      <c r="B24" t="s">
        <v>22</v>
      </c>
      <c r="C24">
        <v>9.4808735989235409</v>
      </c>
      <c r="D24">
        <v>15.08</v>
      </c>
      <c r="E24">
        <v>20.679126401076498</v>
      </c>
      <c r="F24" s="2">
        <v>4.9270128792411302E-6</v>
      </c>
      <c r="H24" t="s">
        <v>0</v>
      </c>
      <c r="I24" t="s">
        <v>22</v>
      </c>
      <c r="J24">
        <v>186.60799976500701</v>
      </c>
      <c r="K24">
        <v>304.60571264802201</v>
      </c>
      <c r="L24">
        <v>422.60342553103698</v>
      </c>
      <c r="M24" s="2">
        <v>8.4054328375327003E-6</v>
      </c>
      <c r="O24" t="s">
        <v>0</v>
      </c>
      <c r="P24" t="s">
        <v>22</v>
      </c>
      <c r="Q24">
        <v>112.839447846364</v>
      </c>
      <c r="R24">
        <v>206.59202095547201</v>
      </c>
      <c r="S24">
        <v>300.34459406457898</v>
      </c>
      <c r="T24" s="2">
        <v>5.63971290925558E-5</v>
      </c>
    </row>
    <row r="25" spans="1:36" x14ac:dyDescent="0.25">
      <c r="A25" t="s">
        <v>0</v>
      </c>
      <c r="B25" t="s">
        <v>23</v>
      </c>
      <c r="C25">
        <v>10.120873598923501</v>
      </c>
      <c r="D25">
        <v>15.72</v>
      </c>
      <c r="E25">
        <v>21.319126401076499</v>
      </c>
      <c r="F25" s="2">
        <v>2.8930437102614499E-6</v>
      </c>
      <c r="H25" t="s">
        <v>0</v>
      </c>
      <c r="I25" t="s">
        <v>23</v>
      </c>
      <c r="J25">
        <v>200.439654386943</v>
      </c>
      <c r="K25">
        <v>318.437367269959</v>
      </c>
      <c r="L25">
        <v>436.43508015297402</v>
      </c>
      <c r="M25" s="2">
        <v>4.8032248238793997E-6</v>
      </c>
      <c r="O25" t="s">
        <v>0</v>
      </c>
      <c r="P25" t="s">
        <v>23</v>
      </c>
      <c r="Q25">
        <v>122.037015635999</v>
      </c>
      <c r="R25">
        <v>215.78958874510701</v>
      </c>
      <c r="S25">
        <v>309.54216185421399</v>
      </c>
      <c r="T25" s="2">
        <v>3.3904567819820202E-5</v>
      </c>
    </row>
    <row r="26" spans="1:36" x14ac:dyDescent="0.25">
      <c r="A26" t="s">
        <v>0</v>
      </c>
      <c r="B26" t="s">
        <v>24</v>
      </c>
      <c r="C26">
        <v>-0.47912640107646198</v>
      </c>
      <c r="D26">
        <v>5.12</v>
      </c>
      <c r="E26">
        <v>10.719126401076499</v>
      </c>
      <c r="F26">
        <v>7.9295652602351205E-2</v>
      </c>
      <c r="H26" t="s">
        <v>0</v>
      </c>
      <c r="I26" t="s">
        <v>24</v>
      </c>
      <c r="J26">
        <v>91.166113912218407</v>
      </c>
      <c r="K26">
        <v>209.163826795234</v>
      </c>
      <c r="L26">
        <v>327.16153967824903</v>
      </c>
      <c r="M26">
        <v>5.9179695504885099E-4</v>
      </c>
      <c r="O26" t="s">
        <v>0</v>
      </c>
      <c r="P26" t="s">
        <v>24</v>
      </c>
      <c r="Q26">
        <v>53.092783400974497</v>
      </c>
      <c r="R26">
        <v>146.84535651008201</v>
      </c>
      <c r="S26">
        <v>240.59792961918899</v>
      </c>
      <c r="T26">
        <v>1.92742519663036E-3</v>
      </c>
    </row>
    <row r="27" spans="1:36" x14ac:dyDescent="0.25">
      <c r="A27" t="s">
        <v>22</v>
      </c>
      <c r="B27" t="s">
        <v>23</v>
      </c>
      <c r="C27">
        <v>-4.9591264010764604</v>
      </c>
      <c r="D27">
        <v>0.64</v>
      </c>
      <c r="E27">
        <v>6.2391264010764598</v>
      </c>
      <c r="F27">
        <v>0.98746630727483597</v>
      </c>
      <c r="H27" t="s">
        <v>22</v>
      </c>
      <c r="I27" t="s">
        <v>23</v>
      </c>
      <c r="J27">
        <v>-104.166058261079</v>
      </c>
      <c r="K27">
        <v>13.831654621936201</v>
      </c>
      <c r="L27">
        <v>131.82936750495099</v>
      </c>
      <c r="M27">
        <v>0.98651501514568696</v>
      </c>
      <c r="O27" t="s">
        <v>22</v>
      </c>
      <c r="P27" t="s">
        <v>23</v>
      </c>
      <c r="Q27">
        <v>-84.555005319472201</v>
      </c>
      <c r="R27">
        <v>9.1975677896351407</v>
      </c>
      <c r="S27">
        <v>102.950140898743</v>
      </c>
      <c r="T27">
        <v>0.99197694437709605</v>
      </c>
    </row>
    <row r="28" spans="1:36" x14ac:dyDescent="0.25">
      <c r="A28" t="s">
        <v>22</v>
      </c>
      <c r="B28" t="s">
        <v>24</v>
      </c>
      <c r="C28">
        <v>-15.559126401076499</v>
      </c>
      <c r="D28">
        <v>-9.9600000000000009</v>
      </c>
      <c r="E28">
        <v>-4.3608735989235399</v>
      </c>
      <c r="F28">
        <v>5.7129978813730297E-4</v>
      </c>
      <c r="H28" t="s">
        <v>22</v>
      </c>
      <c r="I28" t="s">
        <v>24</v>
      </c>
      <c r="J28">
        <v>-213.439598735804</v>
      </c>
      <c r="K28">
        <v>-95.441885852788801</v>
      </c>
      <c r="L28">
        <v>22.5558270302263</v>
      </c>
      <c r="M28">
        <v>0.13621746280132199</v>
      </c>
      <c r="O28" t="s">
        <v>22</v>
      </c>
      <c r="P28" t="s">
        <v>24</v>
      </c>
      <c r="Q28">
        <v>-153.499237554497</v>
      </c>
      <c r="R28">
        <v>-59.746664445389598</v>
      </c>
      <c r="S28">
        <v>34.005908663717797</v>
      </c>
      <c r="T28">
        <v>0.29890878801974502</v>
      </c>
    </row>
    <row r="29" spans="1:36" x14ac:dyDescent="0.25">
      <c r="A29" t="s">
        <v>23</v>
      </c>
      <c r="B29" t="s">
        <v>24</v>
      </c>
      <c r="C29">
        <v>-16.199126401076501</v>
      </c>
      <c r="D29">
        <v>-10.6</v>
      </c>
      <c r="E29">
        <v>-5.0008735989235404</v>
      </c>
      <c r="F29">
        <v>3.0125709988904097E-4</v>
      </c>
      <c r="H29" t="s">
        <v>23</v>
      </c>
      <c r="I29" t="s">
        <v>24</v>
      </c>
      <c r="J29">
        <v>-227.27125335773999</v>
      </c>
      <c r="K29">
        <v>-109.273540474725</v>
      </c>
      <c r="L29">
        <v>8.7241724082900305</v>
      </c>
      <c r="M29">
        <v>7.4553591399675698E-2</v>
      </c>
      <c r="O29" t="s">
        <v>23</v>
      </c>
      <c r="P29" t="s">
        <v>24</v>
      </c>
      <c r="Q29">
        <v>-162.696805344132</v>
      </c>
      <c r="R29">
        <v>-68.944232235024799</v>
      </c>
      <c r="S29">
        <v>24.808340874082599</v>
      </c>
      <c r="T29">
        <v>0.19385929587290099</v>
      </c>
    </row>
    <row r="31" spans="1:36" x14ac:dyDescent="0.25">
      <c r="P31" s="4"/>
      <c r="Q31" s="4"/>
      <c r="W31" s="4"/>
      <c r="X31" s="4"/>
      <c r="Y31" s="4"/>
      <c r="Z31" s="4"/>
      <c r="AJ31">
        <v>-12.5732415903031</v>
      </c>
    </row>
    <row r="32" spans="1:36" x14ac:dyDescent="0.25">
      <c r="B32" s="3"/>
      <c r="C32" s="3"/>
      <c r="D32" s="3"/>
      <c r="E32" s="3"/>
      <c r="F32" s="3"/>
      <c r="G32" s="3"/>
      <c r="H32" s="3"/>
      <c r="I32" s="3"/>
      <c r="O32" s="3"/>
      <c r="P32" s="3"/>
      <c r="V32" s="3"/>
      <c r="AC32" s="1"/>
      <c r="AJ32">
        <v>2.8839109958340701</v>
      </c>
    </row>
    <row r="33" spans="1:27" x14ac:dyDescent="0.25">
      <c r="B33" s="3"/>
      <c r="C33" s="3"/>
      <c r="D33" s="3"/>
      <c r="E33" s="3"/>
      <c r="F33" s="3"/>
      <c r="G33" s="3"/>
      <c r="H33" s="3"/>
      <c r="I33" s="3"/>
      <c r="M33" s="2"/>
      <c r="O33" s="3"/>
      <c r="P33" s="3"/>
      <c r="T33" s="2"/>
      <c r="V33" s="3"/>
    </row>
    <row r="34" spans="1:27" x14ac:dyDescent="0.25">
      <c r="B34" s="3"/>
      <c r="C34" s="3"/>
      <c r="D34" s="3"/>
      <c r="E34" s="3"/>
      <c r="F34" s="3"/>
      <c r="G34" s="3"/>
      <c r="H34" s="3"/>
      <c r="I34" s="3"/>
      <c r="O34" s="3"/>
      <c r="P34" s="3"/>
      <c r="V34" s="3"/>
    </row>
    <row r="35" spans="1:27" x14ac:dyDescent="0.25">
      <c r="B35" s="3"/>
      <c r="C35" s="3"/>
      <c r="D35" s="3"/>
      <c r="E35" s="3"/>
      <c r="F35" s="3"/>
      <c r="G35" s="3"/>
      <c r="H35" s="3"/>
      <c r="I35" s="3"/>
      <c r="O35" s="3"/>
      <c r="P35" s="3"/>
      <c r="V35" s="3"/>
    </row>
    <row r="36" spans="1:27" x14ac:dyDescent="0.25">
      <c r="B36" s="3"/>
      <c r="C36" s="3"/>
      <c r="D36" s="3"/>
      <c r="E36" s="3"/>
      <c r="F36" s="3"/>
      <c r="G36" s="3"/>
      <c r="H36" s="3"/>
      <c r="I36" s="3"/>
      <c r="O36" s="3"/>
      <c r="P36" s="3"/>
      <c r="V36" s="3"/>
      <c r="AA36" s="2"/>
    </row>
    <row r="37" spans="1:27" x14ac:dyDescent="0.25">
      <c r="B37" s="3"/>
      <c r="C37" s="3"/>
      <c r="D37" s="3"/>
      <c r="E37" s="3"/>
      <c r="F37" s="3"/>
      <c r="G37" s="3"/>
      <c r="H37" s="3"/>
      <c r="I37" s="3"/>
      <c r="O37" s="3"/>
      <c r="P37" s="3"/>
      <c r="V37" s="3"/>
      <c r="W37" s="3"/>
    </row>
    <row r="39" spans="1:27" x14ac:dyDescent="0.25">
      <c r="F39" s="2"/>
      <c r="M39" s="2"/>
      <c r="T39" s="2"/>
    </row>
    <row r="40" spans="1:27" x14ac:dyDescent="0.25">
      <c r="F40" s="2"/>
      <c r="M40" s="2"/>
      <c r="T40" s="2"/>
    </row>
    <row r="41" spans="1:27" x14ac:dyDescent="0.25">
      <c r="F41" s="2"/>
      <c r="M41" s="2"/>
      <c r="T41" s="2"/>
    </row>
    <row r="42" spans="1:27" x14ac:dyDescent="0.25">
      <c r="A42" s="1"/>
      <c r="F42" s="2"/>
      <c r="H42" s="1"/>
      <c r="O42" s="1"/>
      <c r="V42" s="1"/>
      <c r="AA42" s="2"/>
    </row>
    <row r="43" spans="1:27" x14ac:dyDescent="0.25">
      <c r="F43" s="2"/>
      <c r="AA43" s="2"/>
    </row>
    <row r="44" spans="1:27" x14ac:dyDescent="0.25">
      <c r="F44" s="2"/>
      <c r="M44" s="2"/>
      <c r="T44" s="2"/>
      <c r="AA44" s="2"/>
    </row>
    <row r="45" spans="1:27" x14ac:dyDescent="0.25">
      <c r="M45" s="2"/>
      <c r="T45" s="2"/>
    </row>
    <row r="46" spans="1:27" x14ac:dyDescent="0.25">
      <c r="M46" s="2"/>
      <c r="T46" s="2"/>
      <c r="AA46" s="2"/>
    </row>
    <row r="47" spans="1:27" x14ac:dyDescent="0.25">
      <c r="M47" s="2"/>
      <c r="T47" s="2"/>
      <c r="AA47" s="2"/>
    </row>
    <row r="48" spans="1:27" x14ac:dyDescent="0.25">
      <c r="M48" s="2"/>
      <c r="T48" s="2"/>
    </row>
    <row r="49" spans="22:27" x14ac:dyDescent="0.25">
      <c r="AA49" s="2"/>
    </row>
    <row r="50" spans="22:27" x14ac:dyDescent="0.25">
      <c r="AA50" s="2"/>
    </row>
    <row r="51" spans="22:27" x14ac:dyDescent="0.25">
      <c r="V51" s="4"/>
      <c r="W51" s="4"/>
      <c r="AA51" s="2"/>
    </row>
    <row r="52" spans="22:27" x14ac:dyDescent="0.25">
      <c r="V52" s="4"/>
      <c r="W52" s="4"/>
    </row>
    <row r="53" spans="22:27" x14ac:dyDescent="0.25">
      <c r="V53" s="4"/>
      <c r="W53" s="4"/>
    </row>
    <row r="54" spans="22:27" x14ac:dyDescent="0.25">
      <c r="V54" s="4"/>
      <c r="W54" s="4"/>
    </row>
    <row r="55" spans="22:27" x14ac:dyDescent="0.25">
      <c r="V55" s="4"/>
      <c r="W55" s="4"/>
    </row>
    <row r="56" spans="22:27" x14ac:dyDescent="0.25">
      <c r="V56" s="4"/>
      <c r="W5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 Hopkins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Bergles Lab</dc:creator>
  <cp:lastModifiedBy>Bergles Lab</cp:lastModifiedBy>
  <dcterms:created xsi:type="dcterms:W3CDTF">2019-12-20T15:10:26Z</dcterms:created>
  <dcterms:modified xsi:type="dcterms:W3CDTF">2019-12-20T22:03:42Z</dcterms:modified>
</cp:coreProperties>
</file>