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Projects and Analysis\Papers\P2ry1\Babola_et_al_eLife_2019_sourceData\"/>
    </mc:Choice>
  </mc:AlternateContent>
  <bookViews>
    <workbookView xWindow="0" yWindow="0" windowWidth="25125" windowHeight="12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B37" i="1"/>
  <c r="B36" i="1"/>
  <c r="B35" i="1"/>
  <c r="C31" i="1"/>
  <c r="B31" i="1"/>
  <c r="C30" i="1"/>
  <c r="C32" i="1" s="1"/>
  <c r="B30" i="1"/>
  <c r="B32" i="1" s="1"/>
  <c r="N17" i="1"/>
  <c r="H17" i="1"/>
  <c r="B17" i="1"/>
  <c r="O13" i="1"/>
  <c r="N13" i="1"/>
  <c r="O12" i="1"/>
  <c r="O14" i="1" s="1"/>
  <c r="N12" i="1"/>
  <c r="N14" i="1" s="1"/>
  <c r="I13" i="1"/>
  <c r="H13" i="1"/>
  <c r="I12" i="1"/>
  <c r="I14" i="1" s="1"/>
  <c r="H12" i="1"/>
  <c r="H14" i="1" s="1"/>
  <c r="C13" i="1"/>
  <c r="B13" i="1"/>
  <c r="C12" i="1"/>
  <c r="C14" i="1" s="1"/>
  <c r="B12" i="1"/>
  <c r="B14" i="1" s="1"/>
</calcChain>
</file>

<file path=xl/sharedStrings.xml><?xml version="1.0" encoding="utf-8"?>
<sst xmlns="http://schemas.openxmlformats.org/spreadsheetml/2006/main" count="42" uniqueCount="21">
  <si>
    <t>Control</t>
  </si>
  <si>
    <t>n</t>
  </si>
  <si>
    <t>mean</t>
  </si>
  <si>
    <t>95% CI</t>
  </si>
  <si>
    <t>p-value</t>
  </si>
  <si>
    <t>Experimental notes: performed in P6-8 mice, room temperature</t>
  </si>
  <si>
    <t>Statistical test: two-tailed Student's t test</t>
  </si>
  <si>
    <t>MRS2500</t>
  </si>
  <si>
    <t>Panel C - Raw measured values (events per minute - SGNs)</t>
  </si>
  <si>
    <t>Panel C - Raw measured values (events per minute - ISCs)</t>
  </si>
  <si>
    <t>Panel C - Raw measured values (events per minute - IHCs)</t>
  </si>
  <si>
    <t>Panel F - Raw measured values (correlation coefficient)</t>
  </si>
  <si>
    <t>Baseline</t>
  </si>
  <si>
    <t>Shuffled</t>
  </si>
  <si>
    <t>+MRS2500</t>
  </si>
  <si>
    <t>+MRS2500 shuffled</t>
  </si>
  <si>
    <t>Baseline vs baseline shuffled</t>
  </si>
  <si>
    <t>Baseline vs MRS2500</t>
  </si>
  <si>
    <t>Bonferroni correction</t>
  </si>
  <si>
    <t>Figure 5 - Source data</t>
  </si>
  <si>
    <t>MRS vs MRS2500 shuffled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</si>
</sst>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11" fontId="0" fillId="0" borderId="0" xfId="0" applyNumberFormat="1"/>
    <xf numFmtId="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tabSelected="1" workbookViewId="0">
      <selection activeCell="L22" sqref="L22"/>
    </sheetView>
  </sheetViews>
  <sheetFormatPr defaultRowHeight="15" x14ac:dyDescent="0.25"/>
  <cols>
    <col min="2" max="2" width="12" bestFit="1" customWidth="1"/>
  </cols>
  <sheetData>
    <row r="1" spans="1:15" x14ac:dyDescent="0.25">
      <c r="A1" t="s">
        <v>19</v>
      </c>
    </row>
    <row r="2" spans="1:15" x14ac:dyDescent="0.25">
      <c r="A2" t="s">
        <v>5</v>
      </c>
    </row>
    <row r="4" spans="1:15" x14ac:dyDescent="0.25">
      <c r="A4" t="s">
        <v>9</v>
      </c>
      <c r="G4" t="s">
        <v>10</v>
      </c>
      <c r="M4" t="s">
        <v>8</v>
      </c>
    </row>
    <row r="5" spans="1:15" x14ac:dyDescent="0.25">
      <c r="B5" t="s">
        <v>0</v>
      </c>
      <c r="C5" t="s">
        <v>7</v>
      </c>
      <c r="H5" t="s">
        <v>0</v>
      </c>
      <c r="I5" t="s">
        <v>7</v>
      </c>
      <c r="N5" t="s">
        <v>0</v>
      </c>
      <c r="O5" t="s">
        <v>7</v>
      </c>
    </row>
    <row r="6" spans="1:15" x14ac:dyDescent="0.25">
      <c r="B6">
        <v>1</v>
      </c>
      <c r="C6">
        <v>0</v>
      </c>
      <c r="H6">
        <v>1.06666666666667</v>
      </c>
      <c r="I6">
        <v>0</v>
      </c>
      <c r="N6">
        <v>0.33333333333333298</v>
      </c>
      <c r="O6">
        <v>0</v>
      </c>
    </row>
    <row r="7" spans="1:15" x14ac:dyDescent="0.25">
      <c r="B7">
        <v>1.2</v>
      </c>
      <c r="C7">
        <v>0</v>
      </c>
      <c r="H7">
        <v>1.4666666666666699</v>
      </c>
      <c r="I7">
        <v>0.4</v>
      </c>
      <c r="N7">
        <v>0.6</v>
      </c>
      <c r="O7">
        <v>0</v>
      </c>
    </row>
    <row r="8" spans="1:15" x14ac:dyDescent="0.25">
      <c r="B8">
        <v>0.86666666666666703</v>
      </c>
      <c r="C8">
        <v>0.2</v>
      </c>
      <c r="H8">
        <v>0.73333333333333295</v>
      </c>
      <c r="I8">
        <v>0.2</v>
      </c>
      <c r="N8">
        <v>0.6</v>
      </c>
      <c r="O8">
        <v>0</v>
      </c>
    </row>
    <row r="9" spans="1:15" x14ac:dyDescent="0.25">
      <c r="B9">
        <v>1.2</v>
      </c>
      <c r="C9">
        <v>0</v>
      </c>
      <c r="H9">
        <v>1.4</v>
      </c>
      <c r="I9">
        <v>0</v>
      </c>
      <c r="N9">
        <v>0.53333333333333299</v>
      </c>
      <c r="O9">
        <v>0</v>
      </c>
    </row>
    <row r="10" spans="1:15" x14ac:dyDescent="0.25">
      <c r="B10">
        <v>0.66666666666666696</v>
      </c>
      <c r="C10">
        <v>0</v>
      </c>
      <c r="H10">
        <v>1.06666666666667</v>
      </c>
      <c r="I10">
        <v>0</v>
      </c>
      <c r="N10">
        <v>0.2</v>
      </c>
      <c r="O10">
        <v>0</v>
      </c>
    </row>
    <row r="12" spans="1:15" x14ac:dyDescent="0.25">
      <c r="A12" t="s">
        <v>1</v>
      </c>
      <c r="B12">
        <f>COUNT(B6:B11)</f>
        <v>5</v>
      </c>
      <c r="C12">
        <f>COUNT(C6:C11)</f>
        <v>5</v>
      </c>
      <c r="G12" t="s">
        <v>1</v>
      </c>
      <c r="H12">
        <f>COUNT(H6:H11)</f>
        <v>5</v>
      </c>
      <c r="I12">
        <f>COUNT(I6:I11)</f>
        <v>5</v>
      </c>
      <c r="M12" t="s">
        <v>1</v>
      </c>
      <c r="N12">
        <f>COUNT(N6:N11)</f>
        <v>5</v>
      </c>
      <c r="O12">
        <f>COUNT(O6:O11)</f>
        <v>5</v>
      </c>
    </row>
    <row r="13" spans="1:15" x14ac:dyDescent="0.25">
      <c r="A13" t="s">
        <v>2</v>
      </c>
      <c r="B13">
        <f>AVERAGE(B6:B11)</f>
        <v>0.98666666666666691</v>
      </c>
      <c r="C13">
        <f>AVERAGE(C6:C11)</f>
        <v>0.04</v>
      </c>
      <c r="G13" t="s">
        <v>2</v>
      </c>
      <c r="H13">
        <f>AVERAGE(H6:H11)</f>
        <v>1.1466666666666687</v>
      </c>
      <c r="I13">
        <f>AVERAGE(I6:I11)</f>
        <v>0.12000000000000002</v>
      </c>
      <c r="M13" t="s">
        <v>2</v>
      </c>
      <c r="N13">
        <f>AVERAGE(N6:N11)</f>
        <v>0.45333333333333314</v>
      </c>
      <c r="O13">
        <f>AVERAGE(O6:O11)</f>
        <v>0</v>
      </c>
    </row>
    <row r="14" spans="1:15" x14ac:dyDescent="0.25">
      <c r="A14" s="1" t="s">
        <v>3</v>
      </c>
      <c r="B14">
        <f>CONFIDENCE(0.05,_xlfn.STDEV.S(B6:B11),B12)</f>
        <v>0.19987789206217568</v>
      </c>
      <c r="C14">
        <f>CONFIDENCE(0.05,_xlfn.STDEV.S(C6:C11),C12)</f>
        <v>7.8398559381602159E-2</v>
      </c>
      <c r="G14" s="1" t="s">
        <v>3</v>
      </c>
      <c r="H14">
        <f>CONFIDENCE(0.05,_xlfn.STDEV.S(H6:H11),H12)</f>
        <v>0.25936116177626295</v>
      </c>
      <c r="I14">
        <f>CONFIDENCE(0.05,_xlfn.STDEV.S(I6:I11),I12)</f>
        <v>0.15679711876320429</v>
      </c>
      <c r="M14" s="1" t="s">
        <v>3</v>
      </c>
      <c r="N14">
        <f>CONFIDENCE(0.05,_xlfn.STDEV.S(N6:N11),N12)</f>
        <v>0.15679711876320448</v>
      </c>
      <c r="O14" t="e">
        <f>CONFIDENCE(0.05,_xlfn.STDEV.S(O6:O11),O12)</f>
        <v>#NUM!</v>
      </c>
    </row>
    <row r="16" spans="1:15" x14ac:dyDescent="0.25">
      <c r="A16" t="s">
        <v>6</v>
      </c>
      <c r="G16" t="s">
        <v>6</v>
      </c>
      <c r="M16" t="s">
        <v>6</v>
      </c>
    </row>
    <row r="17" spans="1:29" x14ac:dyDescent="0.25">
      <c r="A17" t="s">
        <v>4</v>
      </c>
      <c r="B17">
        <f>_xlfn.T.TEST(B6:B11,C6:C11,2,2)</f>
        <v>2.4953224523322453E-5</v>
      </c>
      <c r="G17" t="s">
        <v>4</v>
      </c>
      <c r="H17">
        <f>_xlfn.T.TEST(H6:H11,I6:I11,2,2)</f>
        <v>1.6258336823944501E-4</v>
      </c>
      <c r="M17" t="s">
        <v>4</v>
      </c>
      <c r="N17">
        <f>_xlfn.T.TEST(N6:N11,O6:O11,2,2)</f>
        <v>4.7221763658421382E-4</v>
      </c>
      <c r="V17" s="1"/>
      <c r="AB17" s="1"/>
    </row>
    <row r="19" spans="1:29" x14ac:dyDescent="0.25">
      <c r="T19" s="2"/>
    </row>
    <row r="22" spans="1:29" x14ac:dyDescent="0.25">
      <c r="A22" t="s">
        <v>11</v>
      </c>
    </row>
    <row r="23" spans="1:29" x14ac:dyDescent="0.25">
      <c r="B23" t="s">
        <v>12</v>
      </c>
      <c r="C23" t="s">
        <v>13</v>
      </c>
      <c r="D23" s="4" t="s">
        <v>14</v>
      </c>
      <c r="E23" s="4" t="s">
        <v>15</v>
      </c>
    </row>
    <row r="24" spans="1:29" x14ac:dyDescent="0.25">
      <c r="B24">
        <v>0.75403090571157305</v>
      </c>
      <c r="C24">
        <v>0.27350486891187997</v>
      </c>
      <c r="D24" s="3">
        <v>0.13635013225291201</v>
      </c>
      <c r="E24">
        <v>6.0366002409501497E-2</v>
      </c>
      <c r="M24" s="2"/>
      <c r="T24" s="2"/>
    </row>
    <row r="25" spans="1:29" x14ac:dyDescent="0.25">
      <c r="B25">
        <v>0.52985380643157598</v>
      </c>
      <c r="C25">
        <v>0.14957635583884099</v>
      </c>
      <c r="D25">
        <v>3.46679191879571E-2</v>
      </c>
      <c r="E25">
        <v>3.2617906350433198E-2</v>
      </c>
      <c r="H25" s="1"/>
      <c r="M25" s="2"/>
      <c r="O25" s="1"/>
      <c r="T25" s="2"/>
    </row>
    <row r="26" spans="1:29" x14ac:dyDescent="0.25">
      <c r="B26">
        <v>0.76472159365874903</v>
      </c>
      <c r="C26">
        <v>0.33055677513011</v>
      </c>
      <c r="D26">
        <v>0.18488964851793099</v>
      </c>
      <c r="E26">
        <v>7.7203700496318403E-2</v>
      </c>
    </row>
    <row r="27" spans="1:29" x14ac:dyDescent="0.25">
      <c r="B27">
        <v>0.73922002267693598</v>
      </c>
      <c r="C27">
        <v>0.163837327627292</v>
      </c>
      <c r="D27">
        <v>8.2104926237591802E-2</v>
      </c>
      <c r="E27">
        <v>2.3469571124034701E-2</v>
      </c>
    </row>
    <row r="28" spans="1:29" x14ac:dyDescent="0.25">
      <c r="B28">
        <v>0.54596685646263698</v>
      </c>
      <c r="C28">
        <v>0.15703689754636599</v>
      </c>
      <c r="D28">
        <v>0.121774891474924</v>
      </c>
      <c r="E28">
        <v>2.6056956072101699E-2</v>
      </c>
    </row>
    <row r="29" spans="1:29" x14ac:dyDescent="0.25">
      <c r="F29" s="2"/>
    </row>
    <row r="30" spans="1:29" x14ac:dyDescent="0.25">
      <c r="A30" t="s">
        <v>1</v>
      </c>
      <c r="B30">
        <f>COUNT(B24:B29)</f>
        <v>5</v>
      </c>
      <c r="C30">
        <f>COUNT(C24:C29)</f>
        <v>5</v>
      </c>
    </row>
    <row r="31" spans="1:29" x14ac:dyDescent="0.25">
      <c r="A31" t="s">
        <v>2</v>
      </c>
      <c r="B31">
        <f>AVERAGE(B24:B29)</f>
        <v>0.66675863698829418</v>
      </c>
      <c r="C31">
        <f>AVERAGE(C24:C29)</f>
        <v>0.21490244501089778</v>
      </c>
      <c r="P31" s="4"/>
      <c r="Q31" s="4"/>
      <c r="W31" s="4"/>
      <c r="X31" s="4"/>
      <c r="Y31" s="4"/>
      <c r="Z31" s="4"/>
    </row>
    <row r="32" spans="1:29" x14ac:dyDescent="0.25">
      <c r="A32" s="1" t="s">
        <v>3</v>
      </c>
      <c r="B32">
        <f>CONFIDENCE(0.05,_xlfn.STDEV.S(B24:B29),B30)</f>
        <v>0.10352379581987299</v>
      </c>
      <c r="C32">
        <f>CONFIDENCE(0.05,_xlfn.STDEV.S(C24:C29),C30)</f>
        <v>7.2058648159484415E-2</v>
      </c>
      <c r="O32" s="3"/>
      <c r="P32" s="3"/>
      <c r="V32" s="3"/>
      <c r="AC32" s="1"/>
    </row>
    <row r="33" spans="1:27" x14ac:dyDescent="0.25">
      <c r="M33" s="2"/>
      <c r="O33" s="3"/>
      <c r="P33" s="3"/>
      <c r="T33" s="2"/>
      <c r="V33" s="3"/>
    </row>
    <row r="34" spans="1:27" x14ac:dyDescent="0.25">
      <c r="A34" t="s">
        <v>6</v>
      </c>
      <c r="O34" s="3"/>
      <c r="P34" s="3"/>
      <c r="V34" s="3"/>
    </row>
    <row r="35" spans="1:27" x14ac:dyDescent="0.25">
      <c r="A35" t="s">
        <v>4</v>
      </c>
      <c r="B35">
        <f>_xlfn.T.TEST(B24:B29,C24:C29,2,1)</f>
        <v>2.2414781568224601E-4</v>
      </c>
      <c r="C35" t="s">
        <v>16</v>
      </c>
      <c r="V35" s="3"/>
    </row>
    <row r="36" spans="1:27" x14ac:dyDescent="0.25">
      <c r="A36" t="s">
        <v>4</v>
      </c>
      <c r="B36">
        <f>_xlfn.T.TEST(B24:B28,D24:D28,2,1)</f>
        <v>1.9379695395286992E-4</v>
      </c>
      <c r="C36" t="s">
        <v>17</v>
      </c>
      <c r="V36" s="3"/>
      <c r="AA36" s="2"/>
    </row>
    <row r="37" spans="1:27" x14ac:dyDescent="0.25">
      <c r="A37" t="s">
        <v>4</v>
      </c>
      <c r="B37">
        <f>_xlfn.T.TEST(E24:E28,D24:D28,2,1)</f>
        <v>2.1265321035233615E-2</v>
      </c>
      <c r="C37" t="s">
        <v>20</v>
      </c>
      <c r="V37" s="3"/>
      <c r="W37" s="3"/>
    </row>
    <row r="39" spans="1:27" x14ac:dyDescent="0.25">
      <c r="A39" t="s">
        <v>18</v>
      </c>
      <c r="C39">
        <f>0.05/3</f>
        <v>1.6666666666666666E-2</v>
      </c>
      <c r="T39" s="2"/>
    </row>
    <row r="40" spans="1:27" x14ac:dyDescent="0.25">
      <c r="T40" s="2"/>
    </row>
    <row r="41" spans="1:27" x14ac:dyDescent="0.25">
      <c r="T41" s="2"/>
    </row>
    <row r="42" spans="1:27" x14ac:dyDescent="0.25">
      <c r="V42" s="1"/>
      <c r="AA42" s="2"/>
    </row>
    <row r="43" spans="1:27" x14ac:dyDescent="0.25">
      <c r="AA43" s="2"/>
    </row>
    <row r="44" spans="1:27" x14ac:dyDescent="0.25">
      <c r="T44" s="2"/>
      <c r="AA44" s="2"/>
    </row>
    <row r="45" spans="1:27" x14ac:dyDescent="0.25">
      <c r="A45" s="1"/>
      <c r="H45" s="1"/>
      <c r="O45" s="1"/>
      <c r="T45" s="2"/>
    </row>
    <row r="46" spans="1:27" x14ac:dyDescent="0.25">
      <c r="T46" s="2"/>
      <c r="AA46" s="2"/>
    </row>
    <row r="47" spans="1:27" x14ac:dyDescent="0.25">
      <c r="T47" s="2"/>
      <c r="AA47" s="2"/>
    </row>
    <row r="48" spans="1:27" x14ac:dyDescent="0.25">
      <c r="T48" s="2"/>
    </row>
    <row r="49" spans="8:27" x14ac:dyDescent="0.25">
      <c r="AA49" s="2"/>
    </row>
    <row r="50" spans="8:27" x14ac:dyDescent="0.25">
      <c r="K50" s="2"/>
      <c r="Y50" s="2"/>
    </row>
    <row r="51" spans="8:27" x14ac:dyDescent="0.25">
      <c r="S51" s="4"/>
      <c r="T51" s="4"/>
      <c r="X51" s="2"/>
    </row>
    <row r="52" spans="8:27" x14ac:dyDescent="0.25">
      <c r="V52" s="4"/>
      <c r="W52" s="4"/>
    </row>
    <row r="53" spans="8:27" x14ac:dyDescent="0.25">
      <c r="V53" s="4"/>
      <c r="W53" s="4"/>
    </row>
    <row r="54" spans="8:27" x14ac:dyDescent="0.25">
      <c r="V54" s="4"/>
      <c r="W54" s="4"/>
    </row>
    <row r="55" spans="8:27" x14ac:dyDescent="0.25">
      <c r="M55" s="2"/>
      <c r="V55" s="4"/>
      <c r="W55" s="4"/>
    </row>
    <row r="56" spans="8:27" x14ac:dyDescent="0.25">
      <c r="H56" s="1"/>
      <c r="M56" s="2"/>
      <c r="O56" s="1"/>
      <c r="V56" s="4"/>
      <c r="W56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 Hopkins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Bergles Lab</dc:creator>
  <cp:lastModifiedBy>Bergles Lab</cp:lastModifiedBy>
  <dcterms:created xsi:type="dcterms:W3CDTF">2019-12-20T15:10:26Z</dcterms:created>
  <dcterms:modified xsi:type="dcterms:W3CDTF">2019-12-20T22:12:05Z</dcterms:modified>
</cp:coreProperties>
</file>