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jects and Analysis\Papers\P2ry1\Babola_et_al_eLife_2019_sourceData\"/>
    </mc:Choice>
  </mc:AlternateContent>
  <bookViews>
    <workbookView xWindow="0" yWindow="0" windowWidth="25125" windowHeight="12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T20" i="1"/>
  <c r="W16" i="1"/>
  <c r="V16" i="1"/>
  <c r="U16" i="1"/>
  <c r="T16" i="1"/>
  <c r="W15" i="1"/>
  <c r="W17" i="1" s="1"/>
  <c r="V15" i="1"/>
  <c r="V17" i="1" s="1"/>
  <c r="U15" i="1"/>
  <c r="U17" i="1" s="1"/>
  <c r="T15" i="1"/>
  <c r="T17" i="1" s="1"/>
  <c r="Q16" i="1"/>
  <c r="P16" i="1"/>
  <c r="O16" i="1"/>
  <c r="N16" i="1"/>
  <c r="Q15" i="1"/>
  <c r="Q17" i="1" s="1"/>
  <c r="P15" i="1"/>
  <c r="P17" i="1" s="1"/>
  <c r="O15" i="1"/>
  <c r="O17" i="1" s="1"/>
  <c r="N15" i="1"/>
  <c r="N17" i="1" s="1"/>
  <c r="H20" i="1"/>
  <c r="K16" i="1"/>
  <c r="J16" i="1"/>
  <c r="I16" i="1"/>
  <c r="H16" i="1"/>
  <c r="K15" i="1"/>
  <c r="K17" i="1" s="1"/>
  <c r="J15" i="1"/>
  <c r="J17" i="1" s="1"/>
  <c r="I15" i="1"/>
  <c r="I17" i="1" s="1"/>
  <c r="H15" i="1"/>
  <c r="H17" i="1" s="1"/>
  <c r="N21" i="1"/>
  <c r="N20" i="1"/>
  <c r="H21" i="1"/>
  <c r="B21" i="1"/>
  <c r="B20" i="1"/>
  <c r="D15" i="1"/>
  <c r="E15" i="1"/>
  <c r="D16" i="1"/>
  <c r="E16" i="1"/>
  <c r="D17" i="1"/>
  <c r="E17" i="1"/>
  <c r="B43" i="1"/>
  <c r="E37" i="1"/>
  <c r="E39" i="1"/>
  <c r="D39" i="1"/>
  <c r="B42" i="1"/>
  <c r="C38" i="1"/>
  <c r="D38" i="1"/>
  <c r="E38" i="1"/>
  <c r="B38" i="1"/>
  <c r="B39" i="1"/>
  <c r="C37" i="1"/>
  <c r="C39" i="1" s="1"/>
  <c r="D37" i="1"/>
  <c r="B37" i="1"/>
  <c r="C17" i="1"/>
  <c r="B17" i="1"/>
  <c r="C16" i="1"/>
  <c r="B16" i="1"/>
  <c r="C15" i="1"/>
  <c r="B15" i="1"/>
</calcChain>
</file>

<file path=xl/sharedStrings.xml><?xml version="1.0" encoding="utf-8"?>
<sst xmlns="http://schemas.openxmlformats.org/spreadsheetml/2006/main" count="66" uniqueCount="23">
  <si>
    <t>n</t>
  </si>
  <si>
    <t>mean</t>
  </si>
  <si>
    <t>95% CI</t>
  </si>
  <si>
    <t>p-value</t>
  </si>
  <si>
    <t>Statistical test: two-tailed Student's t test</t>
  </si>
  <si>
    <t>MRS2500</t>
  </si>
  <si>
    <t>Baseline</t>
  </si>
  <si>
    <t>Statistical test: paired two-tailed Student's t test</t>
  </si>
  <si>
    <t>Experimental notes: performed in P6-8 mice, awake</t>
  </si>
  <si>
    <t>Panel D - Raw measured values (Events per minute)</t>
  </si>
  <si>
    <t>Panel D - Raw measured values (Amplitude)</t>
  </si>
  <si>
    <t>Panel H - Raw measured values (Events per minute)</t>
  </si>
  <si>
    <t>Control M</t>
  </si>
  <si>
    <t>Control L</t>
  </si>
  <si>
    <t>Medial comparison</t>
  </si>
  <si>
    <t>Sham</t>
  </si>
  <si>
    <t>Figure 8 Source data</t>
  </si>
  <si>
    <t>Baseline v sham</t>
  </si>
  <si>
    <t>Baseline v MRS</t>
  </si>
  <si>
    <t>Panel E - Raw measured values (SC waves per minute)</t>
  </si>
  <si>
    <t>Panel E - Raw measured values (SC wave duration)</t>
  </si>
  <si>
    <t>MRS M</t>
  </si>
  <si>
    <t>MRS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</si>
</sst>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1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workbookViewId="0">
      <selection activeCell="G36" sqref="G36"/>
    </sheetView>
  </sheetViews>
  <sheetFormatPr defaultRowHeight="15" x14ac:dyDescent="0.25"/>
  <cols>
    <col min="2" max="2" width="12" bestFit="1" customWidth="1"/>
    <col min="14" max="14" width="12" bestFit="1" customWidth="1"/>
  </cols>
  <sheetData>
    <row r="1" spans="1:23" x14ac:dyDescent="0.25">
      <c r="A1" t="s">
        <v>16</v>
      </c>
    </row>
    <row r="2" spans="1:23" x14ac:dyDescent="0.25">
      <c r="A2" t="s">
        <v>8</v>
      </c>
    </row>
    <row r="4" spans="1:23" x14ac:dyDescent="0.25">
      <c r="A4" t="s">
        <v>9</v>
      </c>
      <c r="G4" t="s">
        <v>10</v>
      </c>
      <c r="M4" t="s">
        <v>19</v>
      </c>
      <c r="S4" t="s">
        <v>20</v>
      </c>
    </row>
    <row r="5" spans="1:23" x14ac:dyDescent="0.25">
      <c r="B5" t="s">
        <v>6</v>
      </c>
      <c r="C5" t="s">
        <v>15</v>
      </c>
      <c r="D5" t="s">
        <v>6</v>
      </c>
      <c r="E5" t="s">
        <v>5</v>
      </c>
      <c r="H5" t="s">
        <v>6</v>
      </c>
      <c r="I5" t="s">
        <v>15</v>
      </c>
      <c r="J5" t="s">
        <v>6</v>
      </c>
      <c r="K5" t="s">
        <v>5</v>
      </c>
      <c r="N5" t="s">
        <v>6</v>
      </c>
      <c r="O5" t="s">
        <v>15</v>
      </c>
      <c r="P5" t="s">
        <v>6</v>
      </c>
      <c r="Q5" t="s">
        <v>5</v>
      </c>
      <c r="T5" t="s">
        <v>6</v>
      </c>
      <c r="U5" t="s">
        <v>15</v>
      </c>
      <c r="V5" t="s">
        <v>6</v>
      </c>
      <c r="W5" t="s">
        <v>5</v>
      </c>
    </row>
    <row r="6" spans="1:23" x14ac:dyDescent="0.25">
      <c r="B6">
        <v>15.2</v>
      </c>
      <c r="C6">
        <v>14.8</v>
      </c>
      <c r="D6">
        <v>13.6</v>
      </c>
      <c r="E6">
        <v>1.2</v>
      </c>
      <c r="H6">
        <v>9.5849630986381182</v>
      </c>
      <c r="I6">
        <v>11.2548182018469</v>
      </c>
      <c r="J6">
        <v>9.7577647381949593</v>
      </c>
      <c r="K6">
        <v>2.5140908217769953</v>
      </c>
      <c r="N6">
        <v>3.2</v>
      </c>
      <c r="O6">
        <v>2.8</v>
      </c>
      <c r="P6">
        <v>3.2</v>
      </c>
      <c r="Q6">
        <v>3.2</v>
      </c>
      <c r="T6">
        <v>22.65625</v>
      </c>
      <c r="U6">
        <v>19.871428571428599</v>
      </c>
      <c r="V6">
        <v>16.712499999999999</v>
      </c>
      <c r="W6">
        <v>14.918749999999999</v>
      </c>
    </row>
    <row r="7" spans="1:23" x14ac:dyDescent="0.25">
      <c r="B7">
        <v>16</v>
      </c>
      <c r="C7">
        <v>16</v>
      </c>
      <c r="D7">
        <v>13</v>
      </c>
      <c r="E7">
        <v>3.2</v>
      </c>
      <c r="H7">
        <v>9.9176762068551056</v>
      </c>
      <c r="I7">
        <v>10.107323557170101</v>
      </c>
      <c r="J7">
        <v>10.40377379736505</v>
      </c>
      <c r="K7">
        <v>4.6883547829873002</v>
      </c>
      <c r="N7">
        <v>2.8</v>
      </c>
      <c r="O7">
        <v>4</v>
      </c>
      <c r="P7">
        <v>3</v>
      </c>
      <c r="Q7">
        <v>3</v>
      </c>
      <c r="T7">
        <v>18.8</v>
      </c>
      <c r="U7">
        <v>17.350000000000001</v>
      </c>
      <c r="V7">
        <v>24.066666666666698</v>
      </c>
      <c r="W7">
        <v>18.946666666666701</v>
      </c>
    </row>
    <row r="8" spans="1:23" x14ac:dyDescent="0.25">
      <c r="B8">
        <v>13.4</v>
      </c>
      <c r="C8">
        <v>12.4</v>
      </c>
      <c r="D8">
        <v>14.4</v>
      </c>
      <c r="E8">
        <v>4.4000000000000004</v>
      </c>
      <c r="H8">
        <v>10.42985650724515</v>
      </c>
      <c r="I8">
        <v>10.173048253630075</v>
      </c>
      <c r="J8">
        <v>10.85057775851925</v>
      </c>
      <c r="K8">
        <v>5.593091848519725</v>
      </c>
      <c r="N8">
        <v>3</v>
      </c>
      <c r="O8">
        <v>3.2</v>
      </c>
      <c r="P8">
        <v>2.4</v>
      </c>
      <c r="Q8">
        <v>2.4</v>
      </c>
      <c r="T8">
        <v>23.593333333333302</v>
      </c>
      <c r="U8">
        <v>22.543749999999999</v>
      </c>
      <c r="V8">
        <v>17.516666666666701</v>
      </c>
      <c r="W8">
        <v>20.966666666666701</v>
      </c>
    </row>
    <row r="9" spans="1:23" x14ac:dyDescent="0.25">
      <c r="B9">
        <v>12.6</v>
      </c>
      <c r="C9">
        <v>11.8</v>
      </c>
      <c r="D9">
        <v>15</v>
      </c>
      <c r="E9">
        <v>7.8</v>
      </c>
      <c r="H9">
        <v>10.75341098869905</v>
      </c>
      <c r="I9">
        <v>11.4056508056251</v>
      </c>
      <c r="J9">
        <v>10.511868949778949</v>
      </c>
      <c r="K9">
        <v>7.5545721461935997</v>
      </c>
      <c r="N9">
        <v>2.2000000000000002</v>
      </c>
      <c r="O9">
        <v>2.6</v>
      </c>
      <c r="P9">
        <v>2.4</v>
      </c>
      <c r="Q9">
        <v>3.6</v>
      </c>
      <c r="T9">
        <v>25.445454545454599</v>
      </c>
      <c r="U9">
        <v>22.0846153846154</v>
      </c>
      <c r="V9">
        <v>24.141666666666701</v>
      </c>
      <c r="W9">
        <v>18.838888888888899</v>
      </c>
    </row>
    <row r="10" spans="1:23" x14ac:dyDescent="0.25">
      <c r="B10">
        <v>11</v>
      </c>
      <c r="C10">
        <v>10.199999999999999</v>
      </c>
      <c r="D10">
        <v>10.6</v>
      </c>
      <c r="E10">
        <v>2.8</v>
      </c>
      <c r="H10">
        <v>10.685923885343</v>
      </c>
      <c r="I10">
        <v>11.02466169789345</v>
      </c>
      <c r="J10">
        <v>8.3094679785534744</v>
      </c>
      <c r="K10">
        <v>4.1170685358733996</v>
      </c>
      <c r="N10">
        <v>3</v>
      </c>
      <c r="O10">
        <v>2</v>
      </c>
      <c r="P10">
        <v>2.6</v>
      </c>
      <c r="Q10">
        <v>2.4</v>
      </c>
      <c r="T10">
        <v>27.0133333333333</v>
      </c>
      <c r="U10">
        <v>31.42</v>
      </c>
      <c r="V10">
        <v>18.669230769230801</v>
      </c>
      <c r="W10">
        <v>20.0833333333333</v>
      </c>
    </row>
    <row r="15" spans="1:23" x14ac:dyDescent="0.25">
      <c r="A15" t="s">
        <v>0</v>
      </c>
      <c r="B15">
        <f>COUNT(B6:B14)</f>
        <v>5</v>
      </c>
      <c r="C15">
        <f>COUNT(C6:C14)</f>
        <v>5</v>
      </c>
      <c r="D15">
        <f>COUNT(D6:D14)</f>
        <v>5</v>
      </c>
      <c r="E15">
        <f>COUNT(E6:E14)</f>
        <v>5</v>
      </c>
      <c r="G15" t="s">
        <v>0</v>
      </c>
      <c r="H15">
        <f>COUNT(H6:H14)</f>
        <v>5</v>
      </c>
      <c r="I15">
        <f>COUNT(I6:I14)</f>
        <v>5</v>
      </c>
      <c r="J15">
        <f>COUNT(J6:J14)</f>
        <v>5</v>
      </c>
      <c r="K15">
        <f>COUNT(K6:K14)</f>
        <v>5</v>
      </c>
      <c r="M15" t="s">
        <v>0</v>
      </c>
      <c r="N15">
        <f>COUNT(N6:N14)</f>
        <v>5</v>
      </c>
      <c r="O15">
        <f>COUNT(O6:O14)</f>
        <v>5</v>
      </c>
      <c r="P15">
        <f>COUNT(P6:P14)</f>
        <v>5</v>
      </c>
      <c r="Q15">
        <f>COUNT(Q6:Q14)</f>
        <v>5</v>
      </c>
      <c r="S15" t="s">
        <v>0</v>
      </c>
      <c r="T15">
        <f>COUNT(T6:T14)</f>
        <v>5</v>
      </c>
      <c r="U15">
        <f>COUNT(U6:U14)</f>
        <v>5</v>
      </c>
      <c r="V15">
        <f>COUNT(V6:V14)</f>
        <v>5</v>
      </c>
      <c r="W15">
        <f>COUNT(W6:W14)</f>
        <v>5</v>
      </c>
    </row>
    <row r="16" spans="1:23" x14ac:dyDescent="0.25">
      <c r="A16" t="s">
        <v>1</v>
      </c>
      <c r="B16">
        <f>AVERAGE(B6:B14)</f>
        <v>13.64</v>
      </c>
      <c r="C16">
        <f>AVERAGE(C6:C14)</f>
        <v>13.040000000000001</v>
      </c>
      <c r="D16">
        <f>AVERAGE(D6:D14)</f>
        <v>13.319999999999999</v>
      </c>
      <c r="E16">
        <f>AVERAGE(E6:E14)</f>
        <v>3.8800000000000003</v>
      </c>
      <c r="G16" t="s">
        <v>1</v>
      </c>
      <c r="H16">
        <f>AVERAGE(H6:H14)</f>
        <v>10.274366137356086</v>
      </c>
      <c r="I16">
        <f>AVERAGE(I6:I14)</f>
        <v>10.793100503233125</v>
      </c>
      <c r="J16">
        <f>AVERAGE(J6:J14)</f>
        <v>9.9666906444823358</v>
      </c>
      <c r="K16">
        <f>AVERAGE(K6:K14)</f>
        <v>4.893435627070204</v>
      </c>
      <c r="M16" t="s">
        <v>1</v>
      </c>
      <c r="N16">
        <f>AVERAGE(N6:N14)</f>
        <v>2.84</v>
      </c>
      <c r="O16">
        <f>AVERAGE(O6:O14)</f>
        <v>2.92</v>
      </c>
      <c r="P16">
        <f>AVERAGE(P6:P14)</f>
        <v>2.7199999999999998</v>
      </c>
      <c r="Q16">
        <f>AVERAGE(Q6:Q14)</f>
        <v>2.92</v>
      </c>
      <c r="S16" t="s">
        <v>1</v>
      </c>
      <c r="T16">
        <f>AVERAGE(T6:T14)</f>
        <v>23.50167424242424</v>
      </c>
      <c r="U16">
        <f>AVERAGE(U6:U14)</f>
        <v>22.653958791208801</v>
      </c>
      <c r="V16">
        <f>AVERAGE(V6:V14)</f>
        <v>20.221346153846177</v>
      </c>
      <c r="W16">
        <f>AVERAGE(W6:W14)</f>
        <v>18.750861111111121</v>
      </c>
    </row>
    <row r="17" spans="1:29" x14ac:dyDescent="0.25">
      <c r="A17" s="1" t="s">
        <v>2</v>
      </c>
      <c r="B17">
        <f>CONFIDENCE(0.05,_xlfn.STDEV.S(B6:B14),B15)</f>
        <v>1.7591700389533511</v>
      </c>
      <c r="C17">
        <f>CONFIDENCE(0.05,_xlfn.STDEV.S(C6:C14),C15)</f>
        <v>2.0496388380178363</v>
      </c>
      <c r="D17">
        <f>CONFIDENCE(0.05,_xlfn.STDEV.S(D6:D14),D15)</f>
        <v>1.4906038313010939</v>
      </c>
      <c r="E17">
        <f>CONFIDENCE(0.05,_xlfn.STDEV.S(E6:E14),E15)</f>
        <v>2.1669792944134221</v>
      </c>
      <c r="G17" s="1" t="s">
        <v>2</v>
      </c>
      <c r="H17">
        <f>CONFIDENCE(0.05,_xlfn.STDEV.S(H6:H14),H15)</f>
        <v>0.44382372000434439</v>
      </c>
      <c r="I17">
        <f>CONFIDENCE(0.05,_xlfn.STDEV.S(I6:I14),I15)</f>
        <v>0.53618118709427554</v>
      </c>
      <c r="J17">
        <f>CONFIDENCE(0.05,_xlfn.STDEV.S(J6:J14),J15)</f>
        <v>0.88302353954172563</v>
      </c>
      <c r="K17">
        <f>CONFIDENCE(0.05,_xlfn.STDEV.S(K6:K14),K15)</f>
        <v>1.6326189474562285</v>
      </c>
      <c r="M17" s="1" t="s">
        <v>2</v>
      </c>
      <c r="N17">
        <f>CONFIDENCE(0.05,_xlfn.STDEV.S(N6:N14),N15)</f>
        <v>0.33720495413405061</v>
      </c>
      <c r="O17">
        <f>CONFIDENCE(0.05,_xlfn.STDEV.S(O6:O14),O15)</f>
        <v>0.65122734417761574</v>
      </c>
      <c r="P17">
        <f>CONFIDENCE(0.05,_xlfn.STDEV.S(P6:P14),P15)</f>
        <v>0.31845645364213393</v>
      </c>
      <c r="Q17">
        <f>CONFIDENCE(0.05,_xlfn.STDEV.S(Q6:Q14),Q15)</f>
        <v>0.45713822837929496</v>
      </c>
      <c r="S17" s="1" t="s">
        <v>2</v>
      </c>
      <c r="T17">
        <f>CONFIDENCE(0.05,_xlfn.STDEV.S(T6:T14),T15)</f>
        <v>2.7347965282776201</v>
      </c>
      <c r="U17">
        <f>CONFIDENCE(0.05,_xlfn.STDEV.S(U6:U14),U15)</f>
        <v>4.6598989672699132</v>
      </c>
      <c r="V17">
        <f>CONFIDENCE(0.05,_xlfn.STDEV.S(V6:V14),V15)</f>
        <v>3.1661687164309509</v>
      </c>
      <c r="W17">
        <f>CONFIDENCE(0.05,_xlfn.STDEV.S(W6:W14),W15)</f>
        <v>2.0281811463805908</v>
      </c>
      <c r="Y17" s="1"/>
    </row>
    <row r="19" spans="1:29" x14ac:dyDescent="0.25">
      <c r="A19" t="s">
        <v>7</v>
      </c>
      <c r="G19" t="s">
        <v>7</v>
      </c>
      <c r="M19" t="s">
        <v>7</v>
      </c>
      <c r="S19" t="s">
        <v>7</v>
      </c>
    </row>
    <row r="20" spans="1:29" x14ac:dyDescent="0.25">
      <c r="A20" t="s">
        <v>3</v>
      </c>
      <c r="B20">
        <f>_xlfn.T.TEST(B6:B14,C6:C14,2,2)</f>
        <v>0.67479612883093232</v>
      </c>
      <c r="C20" t="s">
        <v>17</v>
      </c>
      <c r="G20" t="s">
        <v>3</v>
      </c>
      <c r="H20">
        <f>_xlfn.T.TEST(H6:H14,I6:I14,2,2)</f>
        <v>0.1822296935192842</v>
      </c>
      <c r="I20" t="s">
        <v>17</v>
      </c>
      <c r="M20" t="s">
        <v>3</v>
      </c>
      <c r="N20">
        <f>_xlfn.T.TEST(N6:N14,O6:O14,2,2)</f>
        <v>0.83604466329406046</v>
      </c>
      <c r="O20" t="s">
        <v>17</v>
      </c>
      <c r="S20" t="s">
        <v>3</v>
      </c>
      <c r="T20">
        <f>_xlfn.T.TEST(T6:T14,U6:U14,2,2)</f>
        <v>0.76631158895420826</v>
      </c>
      <c r="U20" t="s">
        <v>17</v>
      </c>
    </row>
    <row r="21" spans="1:29" x14ac:dyDescent="0.25">
      <c r="A21" t="s">
        <v>3</v>
      </c>
      <c r="B21">
        <f>_xlfn.T.TEST(D6:D14,E6:E14,2,1)</f>
        <v>5.0770018378483255E-4</v>
      </c>
      <c r="C21" t="s">
        <v>18</v>
      </c>
      <c r="G21" t="s">
        <v>3</v>
      </c>
      <c r="H21">
        <f>_xlfn.T.TEST(J6:J14,K6:K14,2,1)</f>
        <v>2.155100384131759E-3</v>
      </c>
      <c r="I21" t="s">
        <v>18</v>
      </c>
      <c r="M21" t="s">
        <v>3</v>
      </c>
      <c r="N21">
        <f>_xlfn.T.TEST(P6:P14,Q6:Q14,2,1)</f>
        <v>0.47342736525713747</v>
      </c>
      <c r="O21" t="s">
        <v>18</v>
      </c>
      <c r="S21" t="s">
        <v>3</v>
      </c>
      <c r="T21">
        <f>_xlfn.T.TEST(V6:V14,W6:W14,2,1)</f>
        <v>0.4459501508929033</v>
      </c>
      <c r="U21" t="s">
        <v>18</v>
      </c>
    </row>
    <row r="26" spans="1:29" x14ac:dyDescent="0.25">
      <c r="A26" t="s">
        <v>11</v>
      </c>
    </row>
    <row r="27" spans="1:29" x14ac:dyDescent="0.25">
      <c r="B27" t="s">
        <v>12</v>
      </c>
      <c r="C27" t="s">
        <v>21</v>
      </c>
      <c r="D27" t="s">
        <v>13</v>
      </c>
      <c r="E27" t="s">
        <v>22</v>
      </c>
    </row>
    <row r="28" spans="1:29" x14ac:dyDescent="0.25">
      <c r="B28">
        <v>14.2</v>
      </c>
      <c r="C28">
        <v>0.6</v>
      </c>
      <c r="D28">
        <v>7.8</v>
      </c>
      <c r="E28">
        <v>0.8</v>
      </c>
    </row>
    <row r="29" spans="1:29" x14ac:dyDescent="0.25">
      <c r="B29">
        <v>16.8</v>
      </c>
      <c r="C29">
        <v>2.2000000000000002</v>
      </c>
      <c r="D29">
        <v>9.1999999999999993</v>
      </c>
      <c r="E29">
        <v>1.8</v>
      </c>
    </row>
    <row r="30" spans="1:29" x14ac:dyDescent="0.25">
      <c r="B30">
        <v>14.4</v>
      </c>
      <c r="C30">
        <v>3</v>
      </c>
      <c r="D30">
        <v>8.4</v>
      </c>
      <c r="E30">
        <v>2.4</v>
      </c>
    </row>
    <row r="31" spans="1:29" x14ac:dyDescent="0.25">
      <c r="B31">
        <v>15.2</v>
      </c>
      <c r="C31">
        <v>7</v>
      </c>
      <c r="D31">
        <v>9.8000000000000007</v>
      </c>
      <c r="E31">
        <v>2.4</v>
      </c>
    </row>
    <row r="32" spans="1:29" x14ac:dyDescent="0.25">
      <c r="B32">
        <v>9.1999999999999993</v>
      </c>
      <c r="C32">
        <v>3</v>
      </c>
      <c r="D32">
        <v>4.8</v>
      </c>
      <c r="E32">
        <v>0.4</v>
      </c>
      <c r="AC32" s="1"/>
    </row>
    <row r="37" spans="1:27" x14ac:dyDescent="0.25">
      <c r="A37" t="s">
        <v>0</v>
      </c>
      <c r="B37">
        <f>COUNT(B28:B36)</f>
        <v>5</v>
      </c>
      <c r="C37">
        <f>COUNT(C28:C36)</f>
        <v>5</v>
      </c>
      <c r="D37">
        <f>COUNT(D28:D36)</f>
        <v>5</v>
      </c>
      <c r="E37">
        <f>COUNT(E28:E36)</f>
        <v>5</v>
      </c>
      <c r="M37" s="1"/>
      <c r="S37" s="1"/>
      <c r="Y37" s="1"/>
    </row>
    <row r="38" spans="1:27" x14ac:dyDescent="0.25">
      <c r="A38" t="s">
        <v>1</v>
      </c>
      <c r="B38">
        <f>AVERAGE(B28:B36)</f>
        <v>13.959999999999999</v>
      </c>
      <c r="C38">
        <f t="shared" ref="C38:E38" si="0">AVERAGE(C28:C36)</f>
        <v>3.16</v>
      </c>
      <c r="D38">
        <f t="shared" si="0"/>
        <v>8</v>
      </c>
      <c r="E38">
        <f t="shared" si="0"/>
        <v>1.56</v>
      </c>
    </row>
    <row r="39" spans="1:27" x14ac:dyDescent="0.25">
      <c r="A39" s="1" t="s">
        <v>2</v>
      </c>
      <c r="B39">
        <f>CONFIDENCE(0.05,_xlfn.STDEV.S(B28:B36),B37)</f>
        <v>2.4989348648815071</v>
      </c>
      <c r="C39">
        <f t="shared" ref="C39:E39" si="1">CONFIDENCE(0.05,_xlfn.STDEV.S(C28:C36),C37)</f>
        <v>2.0682960481335777</v>
      </c>
      <c r="D39">
        <f t="shared" si="1"/>
        <v>1.7041545905359552</v>
      </c>
      <c r="E39">
        <f>CONFIDENCE(0.05,_xlfn.STDEV.S(E28:E36),E37)</f>
        <v>0.80716257097918187</v>
      </c>
      <c r="G39" s="1"/>
    </row>
    <row r="41" spans="1:27" x14ac:dyDescent="0.25">
      <c r="A41" t="s">
        <v>4</v>
      </c>
      <c r="T41" s="2"/>
    </row>
    <row r="42" spans="1:27" x14ac:dyDescent="0.25">
      <c r="A42" t="s">
        <v>3</v>
      </c>
      <c r="B42">
        <f>_xlfn.T.TEST(B28:B36,C28:C36,2,2)</f>
        <v>1.8312860591917108E-4</v>
      </c>
      <c r="C42" t="s">
        <v>14</v>
      </c>
      <c r="V42" s="1"/>
      <c r="AA42" s="2"/>
    </row>
    <row r="43" spans="1:27" x14ac:dyDescent="0.25">
      <c r="A43" t="s">
        <v>3</v>
      </c>
      <c r="B43">
        <f>_xlfn.T.TEST(D28:D36,E28:E36,2,2)</f>
        <v>1.5368216104752114E-4</v>
      </c>
      <c r="AA43" s="2"/>
    </row>
    <row r="44" spans="1:27" x14ac:dyDescent="0.25">
      <c r="T44" s="2"/>
      <c r="AA44" s="2"/>
    </row>
    <row r="45" spans="1:27" x14ac:dyDescent="0.25">
      <c r="A45" s="1"/>
      <c r="H45" s="1"/>
      <c r="O45" s="1"/>
      <c r="T45" s="2"/>
    </row>
    <row r="46" spans="1:27" x14ac:dyDescent="0.25">
      <c r="T46" s="2"/>
      <c r="AA46" s="2"/>
    </row>
    <row r="47" spans="1:27" x14ac:dyDescent="0.25">
      <c r="T47" s="2"/>
      <c r="AA47" s="2"/>
    </row>
    <row r="48" spans="1:27" x14ac:dyDescent="0.25">
      <c r="T48" s="2"/>
    </row>
    <row r="49" spans="8:27" x14ac:dyDescent="0.25">
      <c r="AA49" s="2"/>
    </row>
    <row r="50" spans="8:27" x14ac:dyDescent="0.25">
      <c r="K50" s="2"/>
      <c r="Y50" s="2"/>
    </row>
    <row r="51" spans="8:27" x14ac:dyDescent="0.25">
      <c r="S51" s="3"/>
      <c r="T51" s="3"/>
      <c r="X51" s="2"/>
    </row>
    <row r="52" spans="8:27" x14ac:dyDescent="0.25">
      <c r="V52" s="3"/>
      <c r="W52" s="3"/>
    </row>
    <row r="53" spans="8:27" x14ac:dyDescent="0.25">
      <c r="V53" s="3"/>
      <c r="W53" s="3"/>
    </row>
    <row r="54" spans="8:27" x14ac:dyDescent="0.25">
      <c r="V54" s="3"/>
      <c r="W54" s="3"/>
    </row>
    <row r="55" spans="8:27" x14ac:dyDescent="0.25">
      <c r="M55" s="2"/>
      <c r="V55" s="3"/>
      <c r="W55" s="3"/>
    </row>
    <row r="56" spans="8:27" x14ac:dyDescent="0.25">
      <c r="H56" s="1"/>
      <c r="M56" s="2"/>
      <c r="O56" s="1"/>
      <c r="V56" s="3"/>
      <c r="W5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Bergles Lab</dc:creator>
  <cp:lastModifiedBy>Bergles Lab</cp:lastModifiedBy>
  <dcterms:created xsi:type="dcterms:W3CDTF">2019-12-20T15:10:26Z</dcterms:created>
  <dcterms:modified xsi:type="dcterms:W3CDTF">2019-12-20T21:16:03Z</dcterms:modified>
</cp:coreProperties>
</file>