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senjitm\Desktop\Source Data Final\"/>
    </mc:Choice>
  </mc:AlternateContent>
  <bookViews>
    <workbookView xWindow="0" yWindow="0" windowWidth="16395" windowHeight="52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J55" i="1"/>
  <c r="J56" i="1"/>
  <c r="J52" i="1"/>
  <c r="I53" i="1"/>
  <c r="I55" i="1"/>
  <c r="I56" i="1"/>
  <c r="I52" i="1"/>
  <c r="G53" i="1" l="1"/>
  <c r="G55" i="1"/>
  <c r="G56" i="1"/>
  <c r="G52" i="1"/>
  <c r="F53" i="1"/>
  <c r="F54" i="1"/>
  <c r="G54" i="1" s="1"/>
  <c r="I54" i="1" s="1"/>
  <c r="J54" i="1" s="1"/>
  <c r="F55" i="1"/>
  <c r="F56" i="1"/>
  <c r="F52" i="1"/>
  <c r="J40" i="1" l="1"/>
  <c r="J41" i="1"/>
  <c r="J42" i="1"/>
  <c r="J43" i="1"/>
  <c r="J39" i="1"/>
  <c r="I40" i="1"/>
  <c r="I41" i="1"/>
  <c r="I42" i="1"/>
  <c r="I43" i="1"/>
  <c r="I39" i="1"/>
  <c r="G40" i="1"/>
  <c r="G41" i="1"/>
  <c r="G42" i="1"/>
  <c r="G43" i="1"/>
  <c r="G39" i="1"/>
  <c r="F42" i="1"/>
  <c r="F43" i="1"/>
  <c r="F41" i="1"/>
  <c r="F40" i="1"/>
  <c r="F39" i="1"/>
  <c r="J25" i="1"/>
  <c r="J26" i="1"/>
  <c r="J27" i="1"/>
  <c r="J28" i="1"/>
  <c r="J24" i="1"/>
  <c r="I25" i="1"/>
  <c r="I26" i="1"/>
  <c r="I27" i="1"/>
  <c r="I28" i="1"/>
  <c r="I24" i="1"/>
  <c r="G25" i="1"/>
  <c r="G26" i="1"/>
  <c r="G27" i="1"/>
  <c r="G28" i="1"/>
  <c r="G24" i="1"/>
  <c r="F28" i="1"/>
  <c r="F27" i="1"/>
  <c r="F26" i="1"/>
  <c r="F25" i="1"/>
  <c r="F24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<sst xmlns="http://schemas.openxmlformats.org/spreadsheetml/2006/main" count="137" uniqueCount="88">
  <si>
    <t>Insulin Standard Curve</t>
  </si>
  <si>
    <t>Standard (ng/mL)</t>
  </si>
  <si>
    <t>450nm</t>
  </si>
  <si>
    <t>590nm</t>
  </si>
  <si>
    <t>450-590 nm</t>
  </si>
  <si>
    <t>Blank</t>
  </si>
  <si>
    <t>Std 1</t>
  </si>
  <si>
    <t>Std 2</t>
  </si>
  <si>
    <t>Std 3</t>
  </si>
  <si>
    <t>Std 4</t>
  </si>
  <si>
    <t>Std 5</t>
  </si>
  <si>
    <t>Std 6</t>
  </si>
  <si>
    <t>GSIS Insulin ELISA</t>
  </si>
  <si>
    <t>Glc 0.1mM</t>
  </si>
  <si>
    <t>Glc 16.7mM</t>
  </si>
  <si>
    <t>Glc 16.7mM + 0.1nM Lira</t>
  </si>
  <si>
    <t>Glc 16.7mM +MS-275 + 0.1nM Lira</t>
  </si>
  <si>
    <t xml:space="preserve">Glc 16.7mM +MS-275 </t>
  </si>
  <si>
    <t>Category</t>
  </si>
  <si>
    <t xml:space="preserve"> OD 450nm</t>
  </si>
  <si>
    <t>OD 590nm</t>
  </si>
  <si>
    <t xml:space="preserve"> Av (450-590nm)</t>
  </si>
  <si>
    <t>Normalized Insulin secretion(ng insulin secretion/μg cell lysate protein)</t>
  </si>
  <si>
    <t xml:space="preserve">Fold </t>
  </si>
  <si>
    <r>
      <t xml:space="preserve"> Total cell lysate protein(</t>
    </r>
    <r>
      <rPr>
        <b/>
        <sz val="11"/>
        <color theme="1"/>
        <rFont val="Calibri"/>
        <family val="2"/>
      </rPr>
      <t>μg</t>
    </r>
    <r>
      <rPr>
        <b/>
        <sz val="11"/>
        <color theme="1"/>
        <rFont val="Calibri"/>
        <family val="2"/>
        <scheme val="minor"/>
      </rPr>
      <t xml:space="preserve"> /mL)</t>
    </r>
  </si>
  <si>
    <t>Insulin secretion ng/mL                     (y-0.0519)/0.3342</t>
  </si>
  <si>
    <t xml:space="preserve"> (450-590nm)</t>
  </si>
  <si>
    <t xml:space="preserve">  (450-590nm)</t>
  </si>
  <si>
    <t>Summary statistics</t>
  </si>
  <si>
    <t>Experiment 1</t>
  </si>
  <si>
    <t>Experiment 2</t>
  </si>
  <si>
    <t>Experiment 3</t>
  </si>
  <si>
    <t>Fold</t>
  </si>
  <si>
    <t xml:space="preserve">Mean </t>
  </si>
  <si>
    <t>SEM</t>
  </si>
  <si>
    <t>Table Analyzed</t>
  </si>
  <si>
    <t>One-way analysis of variance</t>
  </si>
  <si>
    <t>P value</t>
  </si>
  <si>
    <t>&lt; 0.0001</t>
  </si>
  <si>
    <t>P value summary</t>
  </si>
  <si>
    <t>***</t>
  </si>
  <si>
    <t>Are means signif. different? (P &lt; 0.05)</t>
  </si>
  <si>
    <t>Yes</t>
  </si>
  <si>
    <t>Number of groups</t>
  </si>
  <si>
    <t>F</t>
  </si>
  <si>
    <t>R squared</t>
  </si>
  <si>
    <t>ANOVA Table</t>
  </si>
  <si>
    <t>SS</t>
  </si>
  <si>
    <t>df</t>
  </si>
  <si>
    <t>MS</t>
  </si>
  <si>
    <t>Treatment (between columns)</t>
  </si>
  <si>
    <t>Residual (within columns)</t>
  </si>
  <si>
    <t>Total</t>
  </si>
  <si>
    <t>Tukey's Multiple Comparison Test</t>
  </si>
  <si>
    <t>Mean Diff.</t>
  </si>
  <si>
    <t>q</t>
  </si>
  <si>
    <t>Significant? P &lt; 0.05?</t>
  </si>
  <si>
    <t>Summary</t>
  </si>
  <si>
    <t>95% CI of diff</t>
  </si>
  <si>
    <t>Glc 0.1mM vs Glc 16.7mM</t>
  </si>
  <si>
    <t>No</t>
  </si>
  <si>
    <t>ns</t>
  </si>
  <si>
    <t>-1.926 to 0.1787</t>
  </si>
  <si>
    <t>Glc 0.1mM vs Glc 16.7mM +MS-275</t>
  </si>
  <si>
    <t>*</t>
  </si>
  <si>
    <t>-2.415 to -0.3106</t>
  </si>
  <si>
    <t>Glc 0.1mM vs Glc 16.7mM + 0.1nM Liraglutide</t>
  </si>
  <si>
    <t>-3.863 to -1.759</t>
  </si>
  <si>
    <t>-6.612 to -4.508</t>
  </si>
  <si>
    <t>Glc 16.7mM vs Glc 16.7mM +MS-275</t>
  </si>
  <si>
    <t>-1.541 to 0.5628</t>
  </si>
  <si>
    <t>Glc 16.7mM vs Glc 16.7mM + 0.1nM Liraglutide</t>
  </si>
  <si>
    <t>-2.990 to -0.8856</t>
  </si>
  <si>
    <t>-5.739 to -3.634</t>
  </si>
  <si>
    <t>Glc 16.7mM +MS-275 vs Glc 16.7mM + 0.1nM Liraglutide</t>
  </si>
  <si>
    <t>**</t>
  </si>
  <si>
    <t>-2.501 to -0.3963</t>
  </si>
  <si>
    <t>-5.249 to -3.145</t>
  </si>
  <si>
    <t>-3.801 to -1.696</t>
  </si>
  <si>
    <t>Insulin secretion cultured pancreatic beta cells</t>
  </si>
  <si>
    <t>Glc 16.7mM +MS-275 vs Glc 16.7mM +MS-275 + 0.1nM Liraglutide</t>
  </si>
  <si>
    <t>Glc 16.7mM + 0.1nM Liraglutide vs Glc 16.7mM +MS-275 + 0.1nM Liraglutide</t>
  </si>
  <si>
    <t>Glc 0.1mM vs Glc 16.7mM +MS-275 + 0.1nM Liraglutide</t>
  </si>
  <si>
    <t>Glc 16.7mM vs Glc 16.7mM +MS-275 + 0.1nM Liraglutide</t>
  </si>
  <si>
    <t>Source Data Fig 4B GSIS BRIN-BD11</t>
  </si>
  <si>
    <t xml:space="preserve">Experiment1 </t>
  </si>
  <si>
    <t xml:space="preserve">Experiment2 </t>
  </si>
  <si>
    <t xml:space="preserve">Experiment3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</si>
</sst>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5" fillId="0" borderId="1" xfId="0" applyFont="1" applyBorder="1"/>
    <xf numFmtId="0" fontId="4" fillId="0" borderId="4" xfId="0" applyFont="1" applyBorder="1" applyAlignment="1">
      <alignment horizontal="left"/>
    </xf>
    <xf numFmtId="0" fontId="0" fillId="0" borderId="5" xfId="0" applyBorder="1"/>
    <xf numFmtId="0" fontId="4" fillId="0" borderId="8" xfId="0" applyFont="1" applyBorder="1" applyAlignment="1">
      <alignment horizontal="left"/>
    </xf>
    <xf numFmtId="0" fontId="4" fillId="0" borderId="0" xfId="0" applyFont="1" applyBorder="1"/>
    <xf numFmtId="0" fontId="0" fillId="0" borderId="13" xfId="0" applyBorder="1"/>
    <xf numFmtId="0" fontId="4" fillId="2" borderId="8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11" xfId="0" applyFont="1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linear"/>
            <c:intercept val="0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15111043811831212"/>
                  <c:y val="0.263894929377095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</c:trendlineLbl>
          </c:trendline>
          <c:xVal>
            <c:numRef>
              <c:f>[1]Sheet1!$B$9:$B$14</c:f>
              <c:numCache>
                <c:formatCode>General</c:formatCode>
                <c:ptCount val="6"/>
                <c:pt idx="0">
                  <c:v>0.2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</c:numCache>
            </c:numRef>
          </c:xVal>
          <c:yVal>
            <c:numRef>
              <c:f>[1]Sheet1!$F$9:$F$14</c:f>
              <c:numCache>
                <c:formatCode>General</c:formatCode>
                <c:ptCount val="6"/>
                <c:pt idx="0">
                  <c:v>0.10479999999999999</c:v>
                </c:pt>
                <c:pt idx="1">
                  <c:v>0.18759999999999999</c:v>
                </c:pt>
                <c:pt idx="2">
                  <c:v>0.39219999999999999</c:v>
                </c:pt>
                <c:pt idx="3">
                  <c:v>0.72329999999999994</c:v>
                </c:pt>
                <c:pt idx="4">
                  <c:v>1.7936000000000001</c:v>
                </c:pt>
                <c:pt idx="5">
                  <c:v>3.3586999999999998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061944"/>
        <c:axId val="568054496"/>
      </c:scatterChart>
      <c:valAx>
        <c:axId val="568061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standard ng/mL</a:t>
                </a:r>
              </a:p>
            </c:rich>
          </c:tx>
          <c:layout>
            <c:manualLayout>
              <c:xMode val="edge"/>
              <c:yMode val="edge"/>
              <c:x val="0.4784866530782233"/>
              <c:y val="0.857740407263547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68054496"/>
        <c:crosses val="autoZero"/>
        <c:crossBetween val="midCat"/>
      </c:valAx>
      <c:valAx>
        <c:axId val="568054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OD (450 nm-590 nm)</a:t>
                </a:r>
              </a:p>
            </c:rich>
          </c:tx>
          <c:layout>
            <c:manualLayout>
              <c:xMode val="edge"/>
              <c:yMode val="edge"/>
              <c:x val="4.6656698542621076E-2"/>
              <c:y val="0.187107913285395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68061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388621</xdr:colOff>
      <xdr:row>4</xdr:row>
      <xdr:rowOff>15240</xdr:rowOff>
    </xdr:from>
    <xdr:to>
      <xdr:col>7</xdr:col>
      <xdr:colOff>1623061</xdr:colOff>
      <xdr:row>13</xdr:row>
      <xdr:rowOff>154640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senjitm/Desktop/elife/Source%20Data%20Fig4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B9">
            <v>0.2</v>
          </cell>
          <cell r="F9">
            <v>0.10479999999999999</v>
          </cell>
        </row>
        <row r="10">
          <cell r="B10">
            <v>0.5</v>
          </cell>
          <cell r="F10">
            <v>0.18759999999999999</v>
          </cell>
        </row>
        <row r="11">
          <cell r="B11">
            <v>1</v>
          </cell>
          <cell r="F11">
            <v>0.39219999999999999</v>
          </cell>
        </row>
        <row r="12">
          <cell r="B12">
            <v>2</v>
          </cell>
          <cell r="F12">
            <v>0.72329999999999994</v>
          </cell>
        </row>
        <row r="13">
          <cell r="B13">
            <v>5</v>
          </cell>
          <cell r="F13">
            <v>1.7936000000000001</v>
          </cell>
        </row>
        <row r="14">
          <cell r="B14">
            <v>10</v>
          </cell>
          <cell r="F14">
            <v>3.3586999999999998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workbookViewId="0">
      <selection activeCell="A46" sqref="A46:L47"/>
    </sheetView>
  </sheetViews>
  <sheetFormatPr defaultRowHeight="15" x14ac:dyDescent="0.25"/>
  <cols>
    <col min="1" max="1" width="29.85546875" customWidth="1"/>
    <col min="2" max="2" width="11.85546875" customWidth="1"/>
    <col min="3" max="3" width="11.5703125" customWidth="1"/>
    <col min="4" max="4" width="12.28515625" customWidth="1"/>
    <col min="5" max="5" width="11.140625" customWidth="1"/>
    <col min="6" max="6" width="15.7109375" customWidth="1"/>
    <col min="7" max="7" width="16.7109375" customWidth="1"/>
    <col min="8" max="8" width="23.140625" customWidth="1"/>
    <col min="9" max="9" width="15.7109375" customWidth="1"/>
    <col min="11" max="11" width="12.28515625" customWidth="1"/>
    <col min="12" max="12" width="13.5703125" customWidth="1"/>
  </cols>
  <sheetData>
    <row r="1" spans="1:5" x14ac:dyDescent="0.25">
      <c r="A1" s="30" t="s">
        <v>84</v>
      </c>
      <c r="B1" s="30"/>
    </row>
    <row r="3" spans="1:5" x14ac:dyDescent="0.25">
      <c r="A3" s="27" t="s">
        <v>0</v>
      </c>
      <c r="B3" s="27"/>
      <c r="C3" s="27"/>
    </row>
    <row r="5" spans="1:5" ht="28.9" customHeight="1" x14ac:dyDescent="0.25">
      <c r="A5" s="31" t="s">
        <v>1</v>
      </c>
      <c r="B5" s="32"/>
      <c r="C5" s="1" t="s">
        <v>2</v>
      </c>
      <c r="D5" s="1" t="s">
        <v>3</v>
      </c>
      <c r="E5" s="1" t="s">
        <v>4</v>
      </c>
    </row>
    <row r="6" spans="1:5" x14ac:dyDescent="0.25">
      <c r="A6" s="2" t="s">
        <v>5</v>
      </c>
      <c r="B6" s="2">
        <v>0</v>
      </c>
      <c r="C6" s="2">
        <v>0.10920000000000001</v>
      </c>
      <c r="D6" s="2">
        <v>3.32E-2</v>
      </c>
      <c r="E6" s="2">
        <f>C6-D6</f>
        <v>7.6000000000000012E-2</v>
      </c>
    </row>
    <row r="7" spans="1:5" x14ac:dyDescent="0.25">
      <c r="A7" s="2" t="s">
        <v>6</v>
      </c>
      <c r="B7" s="2">
        <v>0.2</v>
      </c>
      <c r="C7" s="2">
        <v>0.13039999999999999</v>
      </c>
      <c r="D7" s="2">
        <v>2.5600000000000001E-2</v>
      </c>
      <c r="E7" s="2">
        <f t="shared" ref="E7:E12" si="0">C7-D7</f>
        <v>0.10479999999999999</v>
      </c>
    </row>
    <row r="8" spans="1:5" x14ac:dyDescent="0.25">
      <c r="A8" s="2" t="s">
        <v>7</v>
      </c>
      <c r="B8" s="2">
        <v>0.5</v>
      </c>
      <c r="C8" s="2">
        <v>0.2109</v>
      </c>
      <c r="D8" s="2">
        <v>2.3300000000000001E-2</v>
      </c>
      <c r="E8" s="2">
        <f t="shared" si="0"/>
        <v>0.18759999999999999</v>
      </c>
    </row>
    <row r="9" spans="1:5" x14ac:dyDescent="0.25">
      <c r="A9" s="2" t="s">
        <v>8</v>
      </c>
      <c r="B9" s="2">
        <v>1</v>
      </c>
      <c r="C9" s="2">
        <v>0.43209999999999998</v>
      </c>
      <c r="D9" s="2">
        <v>3.9899999999999998E-2</v>
      </c>
      <c r="E9" s="2">
        <f t="shared" si="0"/>
        <v>0.39219999999999999</v>
      </c>
    </row>
    <row r="10" spans="1:5" x14ac:dyDescent="0.25">
      <c r="A10" s="2" t="s">
        <v>9</v>
      </c>
      <c r="B10" s="2">
        <v>2</v>
      </c>
      <c r="C10" s="2">
        <v>0.75919999999999999</v>
      </c>
      <c r="D10" s="2">
        <v>3.5900000000000001E-2</v>
      </c>
      <c r="E10" s="2">
        <f t="shared" si="0"/>
        <v>0.72329999999999994</v>
      </c>
    </row>
    <row r="11" spans="1:5" x14ac:dyDescent="0.25">
      <c r="A11" s="2" t="s">
        <v>10</v>
      </c>
      <c r="B11" s="2">
        <v>5</v>
      </c>
      <c r="C11" s="2">
        <v>1.8337000000000001</v>
      </c>
      <c r="D11" s="2">
        <v>4.0099999999999997E-2</v>
      </c>
      <c r="E11" s="2">
        <f t="shared" si="0"/>
        <v>1.7936000000000001</v>
      </c>
    </row>
    <row r="12" spans="1:5" x14ac:dyDescent="0.25">
      <c r="A12" s="2" t="s">
        <v>11</v>
      </c>
      <c r="B12" s="2">
        <v>10</v>
      </c>
      <c r="C12" s="2">
        <v>3.3917999999999999</v>
      </c>
      <c r="D12" s="2">
        <v>3.3099999999999997E-2</v>
      </c>
      <c r="E12" s="2">
        <f t="shared" si="0"/>
        <v>3.3586999999999998</v>
      </c>
    </row>
    <row r="18" spans="1:12" x14ac:dyDescent="0.25">
      <c r="A18" s="24" t="s">
        <v>85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25">
      <c r="A20" s="24" t="s">
        <v>12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86.45" customHeight="1" x14ac:dyDescent="0.25">
      <c r="A22" s="26" t="s">
        <v>18</v>
      </c>
      <c r="B22" s="18" t="s">
        <v>19</v>
      </c>
      <c r="C22" s="19"/>
      <c r="D22" s="18" t="s">
        <v>20</v>
      </c>
      <c r="E22" s="19"/>
      <c r="F22" s="16" t="s">
        <v>27</v>
      </c>
      <c r="G22" s="16" t="s">
        <v>25</v>
      </c>
      <c r="H22" s="16" t="s">
        <v>24</v>
      </c>
      <c r="I22" s="16" t="s">
        <v>22</v>
      </c>
      <c r="J22" s="22" t="s">
        <v>23</v>
      </c>
    </row>
    <row r="23" spans="1:12" x14ac:dyDescent="0.25">
      <c r="A23" s="26"/>
      <c r="B23" s="20"/>
      <c r="C23" s="21"/>
      <c r="D23" s="20"/>
      <c r="E23" s="21"/>
      <c r="F23" s="17"/>
      <c r="G23" s="17"/>
      <c r="H23" s="17"/>
      <c r="I23" s="17"/>
      <c r="J23" s="23"/>
    </row>
    <row r="24" spans="1:12" x14ac:dyDescent="0.25">
      <c r="A24" s="1" t="s">
        <v>13</v>
      </c>
      <c r="B24" s="14">
        <v>0.2298</v>
      </c>
      <c r="C24" s="15"/>
      <c r="D24" s="14">
        <v>3.73E-2</v>
      </c>
      <c r="E24" s="15"/>
      <c r="F24" s="2">
        <f>B24-D24</f>
        <v>0.1925</v>
      </c>
      <c r="G24" s="2">
        <f>(F24-0.0519)/0.3342</f>
        <v>0.4207061639736685</v>
      </c>
      <c r="H24" s="2">
        <v>23.225000000000001</v>
      </c>
      <c r="I24" s="2">
        <f>G24/H24</f>
        <v>1.8114366586594984E-2</v>
      </c>
      <c r="J24" s="2">
        <f>I24/I$24</f>
        <v>1</v>
      </c>
    </row>
    <row r="25" spans="1:12" x14ac:dyDescent="0.25">
      <c r="A25" s="1" t="s">
        <v>14</v>
      </c>
      <c r="B25" s="14">
        <v>0.37019999999999997</v>
      </c>
      <c r="C25" s="15"/>
      <c r="D25" s="14">
        <v>3.6700000000000003E-2</v>
      </c>
      <c r="E25" s="15"/>
      <c r="F25" s="2">
        <f>B25-D25</f>
        <v>0.33349999999999996</v>
      </c>
      <c r="G25" s="2">
        <f t="shared" ref="G25:G28" si="1">(F25-0.0519)/0.3342</f>
        <v>0.8426092160383003</v>
      </c>
      <c r="H25" s="2">
        <v>24.81</v>
      </c>
      <c r="I25" s="2">
        <f t="shared" ref="I25:I28" si="2">G25/H25</f>
        <v>3.3962483516255554E-2</v>
      </c>
      <c r="J25" s="2">
        <f t="shared" ref="J25:J28" si="3">I25/I$24</f>
        <v>1.8748921390046569</v>
      </c>
    </row>
    <row r="26" spans="1:12" x14ac:dyDescent="0.25">
      <c r="A26" s="1" t="s">
        <v>17</v>
      </c>
      <c r="B26" s="14">
        <v>0.442</v>
      </c>
      <c r="C26" s="15"/>
      <c r="D26" s="14">
        <v>4.4999999999999998E-2</v>
      </c>
      <c r="E26" s="15"/>
      <c r="F26" s="2">
        <f>B26-D26</f>
        <v>0.39700000000000002</v>
      </c>
      <c r="G26" s="2">
        <f t="shared" si="1"/>
        <v>1.0326152004787552</v>
      </c>
      <c r="H26" s="2">
        <v>23.425000000000001</v>
      </c>
      <c r="I26" s="2">
        <f t="shared" si="2"/>
        <v>4.4081758825133627E-2</v>
      </c>
      <c r="J26" s="2">
        <f t="shared" si="3"/>
        <v>2.4335247172128591</v>
      </c>
    </row>
    <row r="27" spans="1:12" x14ac:dyDescent="0.25">
      <c r="A27" s="1" t="s">
        <v>15</v>
      </c>
      <c r="B27" s="14">
        <v>0.621</v>
      </c>
      <c r="C27" s="15"/>
      <c r="D27" s="14">
        <v>3.9E-2</v>
      </c>
      <c r="E27" s="15"/>
      <c r="F27" s="2">
        <f>B27-D27</f>
        <v>0.58199999999999996</v>
      </c>
      <c r="G27" s="2">
        <f t="shared" si="1"/>
        <v>1.5861759425493718</v>
      </c>
      <c r="H27" s="2">
        <v>23.880000000000003</v>
      </c>
      <c r="I27" s="2">
        <f t="shared" si="2"/>
        <v>6.6422778163709034E-2</v>
      </c>
      <c r="J27" s="2">
        <f t="shared" si="3"/>
        <v>3.6668562406627734</v>
      </c>
    </row>
    <row r="28" spans="1:12" x14ac:dyDescent="0.25">
      <c r="A28" s="1" t="s">
        <v>16</v>
      </c>
      <c r="B28" s="14">
        <v>0.99880000000000002</v>
      </c>
      <c r="C28" s="15"/>
      <c r="D28" s="14">
        <v>3.9399999999999998E-2</v>
      </c>
      <c r="E28" s="15"/>
      <c r="F28" s="2">
        <f>B28-D28</f>
        <v>0.95940000000000003</v>
      </c>
      <c r="G28" s="2">
        <f t="shared" si="1"/>
        <v>2.715439856373429</v>
      </c>
      <c r="H28" s="2">
        <v>23.314999999999998</v>
      </c>
      <c r="I28" s="2">
        <f t="shared" si="2"/>
        <v>0.11646750402631049</v>
      </c>
      <c r="J28" s="2">
        <f t="shared" si="3"/>
        <v>6.4295653656749403</v>
      </c>
    </row>
    <row r="29" spans="1:12" x14ac:dyDescent="0.25">
      <c r="B29" s="3"/>
      <c r="C29" s="3"/>
      <c r="D29" s="3"/>
      <c r="E29" s="3"/>
      <c r="F29" s="3"/>
      <c r="G29" s="3"/>
      <c r="H29" s="3"/>
      <c r="I29" s="3"/>
      <c r="J29" s="3"/>
    </row>
    <row r="33" spans="1:12" x14ac:dyDescent="0.25">
      <c r="A33" s="24" t="s">
        <v>86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x14ac:dyDescent="0.25">
      <c r="A35" s="24" t="s">
        <v>12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x14ac:dyDescent="0.2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86.45" customHeight="1" x14ac:dyDescent="0.25">
      <c r="A37" s="26" t="s">
        <v>18</v>
      </c>
      <c r="B37" s="18" t="s">
        <v>19</v>
      </c>
      <c r="C37" s="19"/>
      <c r="D37" s="18" t="s">
        <v>20</v>
      </c>
      <c r="E37" s="19"/>
      <c r="F37" s="16" t="s">
        <v>26</v>
      </c>
      <c r="G37" s="16" t="s">
        <v>25</v>
      </c>
      <c r="H37" s="16" t="s">
        <v>24</v>
      </c>
      <c r="I37" s="16" t="s">
        <v>22</v>
      </c>
      <c r="J37" s="22" t="s">
        <v>23</v>
      </c>
    </row>
    <row r="38" spans="1:12" x14ac:dyDescent="0.25">
      <c r="A38" s="26"/>
      <c r="B38" s="20"/>
      <c r="C38" s="21"/>
      <c r="D38" s="20"/>
      <c r="E38" s="21"/>
      <c r="F38" s="17"/>
      <c r="G38" s="17"/>
      <c r="H38" s="17"/>
      <c r="I38" s="17"/>
      <c r="J38" s="23"/>
    </row>
    <row r="39" spans="1:12" x14ac:dyDescent="0.25">
      <c r="A39" s="1" t="s">
        <v>13</v>
      </c>
      <c r="B39" s="14">
        <v>0.2311</v>
      </c>
      <c r="C39" s="15"/>
      <c r="D39" s="14">
        <v>4.1259999999999998E-2</v>
      </c>
      <c r="E39" s="15"/>
      <c r="F39" s="2">
        <f>B39-D39</f>
        <v>0.18984000000000001</v>
      </c>
      <c r="G39" s="2">
        <f>(F39-0.0519)/0.3342</f>
        <v>0.41274685816876122</v>
      </c>
      <c r="H39" s="2">
        <v>24.490000000000002</v>
      </c>
      <c r="I39" s="2">
        <f>G39/H39</f>
        <v>1.6853689594477795E-2</v>
      </c>
      <c r="J39" s="2">
        <f>I39/I$39</f>
        <v>1</v>
      </c>
    </row>
    <row r="40" spans="1:12" x14ac:dyDescent="0.25">
      <c r="A40" s="1" t="s">
        <v>14</v>
      </c>
      <c r="B40" s="14">
        <v>0.33860000000000001</v>
      </c>
      <c r="C40" s="15"/>
      <c r="D40" s="14">
        <v>4.0090000000000001E-2</v>
      </c>
      <c r="E40" s="15"/>
      <c r="F40" s="2">
        <f>B40-D40</f>
        <v>0.29851</v>
      </c>
      <c r="G40" s="2">
        <f t="shared" ref="G40:G43" si="4">(F40-0.0519)/0.3342</f>
        <v>0.73791143028126871</v>
      </c>
      <c r="H40" s="2">
        <v>24.650000000000002</v>
      </c>
      <c r="I40" s="2">
        <f t="shared" ref="I40:I43" si="5">G40/H40</f>
        <v>2.9935554980984529E-2</v>
      </c>
      <c r="J40" s="2">
        <f t="shared" ref="J40:J43" si="6">I40/I$39</f>
        <v>1.7762018704078353</v>
      </c>
    </row>
    <row r="41" spans="1:12" x14ac:dyDescent="0.25">
      <c r="A41" s="1" t="s">
        <v>17</v>
      </c>
      <c r="B41" s="14">
        <v>0.37930000000000003</v>
      </c>
      <c r="C41" s="15"/>
      <c r="D41" s="14">
        <v>4.1070000000000002E-2</v>
      </c>
      <c r="E41" s="15"/>
      <c r="F41" s="2">
        <f>B41-D41</f>
        <v>0.33823000000000003</v>
      </c>
      <c r="G41" s="2">
        <f t="shared" si="4"/>
        <v>0.85676241771394379</v>
      </c>
      <c r="H41" s="2">
        <v>23.46</v>
      </c>
      <c r="I41" s="2">
        <f t="shared" si="5"/>
        <v>3.6520137157457111E-2</v>
      </c>
      <c r="J41" s="2">
        <f t="shared" si="6"/>
        <v>2.1668927122891319</v>
      </c>
    </row>
    <row r="42" spans="1:12" x14ac:dyDescent="0.25">
      <c r="A42" s="1" t="s">
        <v>15</v>
      </c>
      <c r="B42" s="14">
        <v>0.60860000000000003</v>
      </c>
      <c r="C42" s="15"/>
      <c r="D42" s="14">
        <v>4.1669999999999999E-2</v>
      </c>
      <c r="E42" s="15"/>
      <c r="F42" s="2">
        <f t="shared" ref="F42:F43" si="7">B42-D42</f>
        <v>0.56693000000000005</v>
      </c>
      <c r="G42" s="2">
        <f t="shared" si="4"/>
        <v>1.5410831837223222</v>
      </c>
      <c r="H42" s="2">
        <v>25.380000000000003</v>
      </c>
      <c r="I42" s="2">
        <f t="shared" si="5"/>
        <v>6.0720377609232545E-2</v>
      </c>
      <c r="J42" s="2">
        <f t="shared" si="6"/>
        <v>3.6027943477212205</v>
      </c>
    </row>
    <row r="43" spans="1:12" x14ac:dyDescent="0.25">
      <c r="A43" s="1" t="s">
        <v>16</v>
      </c>
      <c r="B43" s="14">
        <v>0.86960000000000004</v>
      </c>
      <c r="C43" s="15"/>
      <c r="D43" s="14">
        <v>4.342E-2</v>
      </c>
      <c r="E43" s="15"/>
      <c r="F43" s="2">
        <f t="shared" si="7"/>
        <v>0.82618000000000003</v>
      </c>
      <c r="G43" s="2">
        <f t="shared" si="4"/>
        <v>2.3168162776780372</v>
      </c>
      <c r="H43" s="2">
        <v>23.560000000000002</v>
      </c>
      <c r="I43" s="2">
        <f t="shared" si="5"/>
        <v>9.833685389125793E-2</v>
      </c>
      <c r="J43" s="2">
        <f t="shared" si="6"/>
        <v>5.8347374525918969</v>
      </c>
    </row>
    <row r="46" spans="1:12" x14ac:dyDescent="0.25">
      <c r="A46" s="24" t="s">
        <v>87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x14ac:dyDescent="0.2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x14ac:dyDescent="0.25">
      <c r="A48" s="24" t="s">
        <v>12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4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4" ht="86.45" customHeight="1" x14ac:dyDescent="0.25">
      <c r="A50" s="26" t="s">
        <v>18</v>
      </c>
      <c r="B50" s="18" t="s">
        <v>19</v>
      </c>
      <c r="C50" s="19"/>
      <c r="D50" s="18" t="s">
        <v>20</v>
      </c>
      <c r="E50" s="19"/>
      <c r="F50" s="16" t="s">
        <v>21</v>
      </c>
      <c r="G50" s="16" t="s">
        <v>25</v>
      </c>
      <c r="H50" s="16" t="s">
        <v>24</v>
      </c>
      <c r="I50" s="16" t="s">
        <v>22</v>
      </c>
      <c r="J50" s="22" t="s">
        <v>23</v>
      </c>
    </row>
    <row r="51" spans="1:14" x14ac:dyDescent="0.25">
      <c r="A51" s="26"/>
      <c r="B51" s="20"/>
      <c r="C51" s="21"/>
      <c r="D51" s="20"/>
      <c r="E51" s="21"/>
      <c r="F51" s="17"/>
      <c r="G51" s="17"/>
      <c r="H51" s="17"/>
      <c r="I51" s="17"/>
      <c r="J51" s="23"/>
    </row>
    <row r="52" spans="1:14" x14ac:dyDescent="0.25">
      <c r="A52" s="1" t="s">
        <v>13</v>
      </c>
      <c r="B52" s="14">
        <v>0.30590000000000001</v>
      </c>
      <c r="C52" s="15"/>
      <c r="D52" s="14">
        <v>3.5299999999999998E-2</v>
      </c>
      <c r="E52" s="15"/>
      <c r="F52" s="2">
        <f>B52-D52</f>
        <v>0.27060000000000001</v>
      </c>
      <c r="G52" s="2">
        <f>(F52-0.0519)/0.3342</f>
        <v>0.65439856373429084</v>
      </c>
      <c r="H52" s="2">
        <v>34.164999999999999</v>
      </c>
      <c r="I52" s="2">
        <f>G52/H52</f>
        <v>1.9154063039200669E-2</v>
      </c>
      <c r="J52" s="2">
        <f>I52/I$52</f>
        <v>1</v>
      </c>
    </row>
    <row r="53" spans="1:14" x14ac:dyDescent="0.25">
      <c r="A53" s="1" t="s">
        <v>14</v>
      </c>
      <c r="B53" s="14">
        <v>0.58299999999999996</v>
      </c>
      <c r="C53" s="15"/>
      <c r="D53" s="14">
        <v>3.5799999999999998E-2</v>
      </c>
      <c r="E53" s="15"/>
      <c r="F53" s="2">
        <f t="shared" ref="F53:F56" si="8">B53-D53</f>
        <v>0.54719999999999991</v>
      </c>
      <c r="G53" s="2">
        <f t="shared" ref="G53:G56" si="9">(F53-0.0519)/0.3342</f>
        <v>1.4820466786355473</v>
      </c>
      <c r="H53" s="2">
        <v>39.25</v>
      </c>
      <c r="I53" s="2">
        <f t="shared" ref="I53:I56" si="10">G53/H53</f>
        <v>3.7759151048039424E-2</v>
      </c>
      <c r="J53" s="2">
        <f t="shared" ref="J53:J56" si="11">I53/I$52</f>
        <v>1.9713389775715793</v>
      </c>
    </row>
    <row r="54" spans="1:14" x14ac:dyDescent="0.25">
      <c r="A54" s="1" t="s">
        <v>17</v>
      </c>
      <c r="B54" s="14">
        <v>0.67620000000000002</v>
      </c>
      <c r="C54" s="15"/>
      <c r="D54" s="14">
        <v>3.9E-2</v>
      </c>
      <c r="E54" s="15"/>
      <c r="F54" s="2">
        <f t="shared" si="8"/>
        <v>0.63719999999999999</v>
      </c>
      <c r="G54" s="2">
        <f t="shared" si="9"/>
        <v>1.7513464991023338</v>
      </c>
      <c r="H54" s="2">
        <v>36.770000000000003</v>
      </c>
      <c r="I54" s="2">
        <f t="shared" si="10"/>
        <v>4.7629766089266619E-2</v>
      </c>
      <c r="J54" s="2">
        <f t="shared" si="11"/>
        <v>2.4866664577529911</v>
      </c>
    </row>
    <row r="55" spans="1:14" x14ac:dyDescent="0.25">
      <c r="A55" s="1" t="s">
        <v>15</v>
      </c>
      <c r="B55" s="14">
        <v>1.2038</v>
      </c>
      <c r="C55" s="15"/>
      <c r="D55" s="14">
        <v>3.8100000000000002E-2</v>
      </c>
      <c r="E55" s="15"/>
      <c r="F55" s="2">
        <f t="shared" si="8"/>
        <v>1.1657</v>
      </c>
      <c r="G55" s="2">
        <f t="shared" si="9"/>
        <v>3.3327348892878512</v>
      </c>
      <c r="H55" s="2">
        <v>41.75</v>
      </c>
      <c r="I55" s="2">
        <f t="shared" si="10"/>
        <v>7.9825985372164107E-2</v>
      </c>
      <c r="J55" s="2">
        <f t="shared" si="11"/>
        <v>4.1675745354284572</v>
      </c>
    </row>
    <row r="56" spans="1:14" x14ac:dyDescent="0.25">
      <c r="A56" s="1" t="s">
        <v>16</v>
      </c>
      <c r="B56" s="14">
        <v>1.7815000000000001</v>
      </c>
      <c r="C56" s="15"/>
      <c r="D56" s="14">
        <v>3.8399999999999997E-2</v>
      </c>
      <c r="E56" s="15"/>
      <c r="F56" s="2">
        <f t="shared" si="8"/>
        <v>1.7431000000000001</v>
      </c>
      <c r="G56" s="2">
        <f t="shared" si="9"/>
        <v>5.0604428485936568</v>
      </c>
      <c r="H56" s="2">
        <v>35.644999999999996</v>
      </c>
      <c r="I56" s="2">
        <f t="shared" si="10"/>
        <v>0.14196781732623531</v>
      </c>
      <c r="J56" s="2">
        <f t="shared" si="11"/>
        <v>7.4118904712636811</v>
      </c>
    </row>
    <row r="58" spans="1:14" x14ac:dyDescent="0.25">
      <c r="A58" s="27" t="s">
        <v>28</v>
      </c>
      <c r="B58" s="27"/>
      <c r="C58" s="27"/>
      <c r="D58" s="27"/>
      <c r="E58" s="27"/>
      <c r="F58" s="27"/>
      <c r="G58" s="27"/>
      <c r="H58" s="27"/>
      <c r="I58" s="27"/>
      <c r="J58" s="27"/>
    </row>
    <row r="59" spans="1:14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4" x14ac:dyDescent="0.25">
      <c r="A60" s="28"/>
      <c r="B60" s="1" t="s">
        <v>29</v>
      </c>
      <c r="C60" s="1" t="s">
        <v>30</v>
      </c>
      <c r="D60" s="1" t="s">
        <v>31</v>
      </c>
      <c r="E60" s="2"/>
      <c r="F60" s="2"/>
      <c r="H60" s="5" t="s">
        <v>35</v>
      </c>
      <c r="I60" s="29" t="s">
        <v>79</v>
      </c>
      <c r="J60" s="29"/>
      <c r="K60" s="29"/>
      <c r="L60" s="29"/>
      <c r="M60" s="29"/>
      <c r="N60" s="6"/>
    </row>
    <row r="61" spans="1:14" x14ac:dyDescent="0.25">
      <c r="A61" s="28"/>
      <c r="B61" s="1" t="s">
        <v>23</v>
      </c>
      <c r="C61" s="1" t="s">
        <v>32</v>
      </c>
      <c r="D61" s="1" t="s">
        <v>32</v>
      </c>
      <c r="E61" s="1" t="s">
        <v>33</v>
      </c>
      <c r="F61" s="1" t="s">
        <v>34</v>
      </c>
      <c r="H61" s="7"/>
      <c r="I61" s="8"/>
      <c r="J61" s="8"/>
      <c r="K61" s="8"/>
      <c r="L61" s="8"/>
      <c r="M61" s="8"/>
      <c r="N61" s="9"/>
    </row>
    <row r="62" spans="1:14" x14ac:dyDescent="0.25">
      <c r="A62" s="1" t="s">
        <v>13</v>
      </c>
      <c r="B62" s="2">
        <v>1</v>
      </c>
      <c r="C62" s="2">
        <v>1</v>
      </c>
      <c r="D62" s="2">
        <v>1</v>
      </c>
      <c r="E62" s="4">
        <v>1</v>
      </c>
      <c r="F62" s="4">
        <v>0</v>
      </c>
      <c r="H62" s="7" t="s">
        <v>36</v>
      </c>
      <c r="I62" s="8"/>
      <c r="J62" s="8"/>
      <c r="K62" s="8"/>
      <c r="L62" s="8"/>
      <c r="M62" s="8"/>
      <c r="N62" s="9"/>
    </row>
    <row r="63" spans="1:14" x14ac:dyDescent="0.25">
      <c r="A63" s="1" t="s">
        <v>14</v>
      </c>
      <c r="B63" s="2">
        <v>1.8748921390046569</v>
      </c>
      <c r="C63" s="2">
        <v>1.7762018704078353</v>
      </c>
      <c r="D63" s="2">
        <v>1.9713389775715793</v>
      </c>
      <c r="E63" s="4">
        <v>1.8734200000000001</v>
      </c>
      <c r="F63" s="4">
        <v>5.6384280000000002E-2</v>
      </c>
      <c r="H63" s="7" t="s">
        <v>37</v>
      </c>
      <c r="I63" s="8" t="s">
        <v>38</v>
      </c>
      <c r="J63" s="8"/>
      <c r="K63" s="8"/>
      <c r="L63" s="8"/>
      <c r="M63" s="8"/>
      <c r="N63" s="9"/>
    </row>
    <row r="64" spans="1:14" x14ac:dyDescent="0.25">
      <c r="A64" s="1" t="s">
        <v>17</v>
      </c>
      <c r="B64" s="2">
        <v>2.4335247172128591</v>
      </c>
      <c r="C64" s="2">
        <v>2.1668927122891319</v>
      </c>
      <c r="D64" s="2">
        <v>2.4866664577529911</v>
      </c>
      <c r="E64" s="4">
        <v>2.362746</v>
      </c>
      <c r="F64" s="4">
        <v>9.8395629999999998E-2</v>
      </c>
      <c r="H64" s="7" t="s">
        <v>39</v>
      </c>
      <c r="I64" s="8" t="s">
        <v>40</v>
      </c>
      <c r="J64" s="8"/>
      <c r="K64" s="8"/>
      <c r="L64" s="8"/>
      <c r="M64" s="8"/>
      <c r="N64" s="9"/>
    </row>
    <row r="65" spans="1:14" x14ac:dyDescent="0.25">
      <c r="A65" s="1" t="s">
        <v>15</v>
      </c>
      <c r="B65" s="2">
        <v>3.6668562406627734</v>
      </c>
      <c r="C65" s="2">
        <v>3.6027943477212205</v>
      </c>
      <c r="D65" s="2">
        <v>4.1675745354284572</v>
      </c>
      <c r="E65" s="4">
        <v>3.811188</v>
      </c>
      <c r="F65" s="4">
        <v>0.17916000000000001</v>
      </c>
      <c r="H65" s="7" t="s">
        <v>41</v>
      </c>
      <c r="I65" s="8" t="s">
        <v>42</v>
      </c>
      <c r="J65" s="8"/>
      <c r="K65" s="8"/>
      <c r="L65" s="8"/>
      <c r="M65" s="8"/>
      <c r="N65" s="9"/>
    </row>
    <row r="66" spans="1:14" x14ac:dyDescent="0.25">
      <c r="A66" s="1" t="s">
        <v>16</v>
      </c>
      <c r="B66" s="2">
        <v>6.4295653656749403</v>
      </c>
      <c r="C66" s="2">
        <v>5.8347374525918969</v>
      </c>
      <c r="D66" s="2">
        <v>7.4118904712636811</v>
      </c>
      <c r="E66" s="4">
        <v>6.5598039999999997</v>
      </c>
      <c r="F66" s="4">
        <v>0.45890969999999998</v>
      </c>
      <c r="H66" s="7" t="s">
        <v>43</v>
      </c>
      <c r="I66" s="8">
        <v>5</v>
      </c>
      <c r="J66" s="8"/>
      <c r="K66" s="8"/>
      <c r="L66" s="8"/>
      <c r="M66" s="8"/>
      <c r="N66" s="9"/>
    </row>
    <row r="67" spans="1:14" x14ac:dyDescent="0.25">
      <c r="H67" s="7" t="s">
        <v>44</v>
      </c>
      <c r="I67" s="8">
        <v>92.6</v>
      </c>
      <c r="J67" s="8"/>
      <c r="K67" s="8"/>
      <c r="L67" s="8"/>
      <c r="M67" s="8"/>
      <c r="N67" s="9"/>
    </row>
    <row r="68" spans="1:14" x14ac:dyDescent="0.25">
      <c r="H68" s="7" t="s">
        <v>45</v>
      </c>
      <c r="I68" s="8">
        <v>0.97370000000000001</v>
      </c>
      <c r="J68" s="8"/>
      <c r="K68" s="8"/>
      <c r="L68" s="8"/>
      <c r="M68" s="8"/>
      <c r="N68" s="9"/>
    </row>
    <row r="69" spans="1:14" x14ac:dyDescent="0.25">
      <c r="H69" s="7"/>
      <c r="I69" s="8"/>
      <c r="J69" s="8"/>
      <c r="K69" s="8"/>
      <c r="L69" s="8"/>
      <c r="M69" s="8"/>
      <c r="N69" s="9"/>
    </row>
    <row r="70" spans="1:14" x14ac:dyDescent="0.25">
      <c r="H70" s="7" t="s">
        <v>46</v>
      </c>
      <c r="I70" s="8" t="s">
        <v>47</v>
      </c>
      <c r="J70" s="8" t="s">
        <v>48</v>
      </c>
      <c r="K70" s="8" t="s">
        <v>49</v>
      </c>
      <c r="L70" s="8"/>
      <c r="M70" s="8"/>
      <c r="N70" s="9"/>
    </row>
    <row r="71" spans="1:14" x14ac:dyDescent="0.25">
      <c r="H71" s="7" t="s">
        <v>50</v>
      </c>
      <c r="I71" s="8">
        <v>56.8</v>
      </c>
      <c r="J71" s="8">
        <v>4</v>
      </c>
      <c r="K71" s="8">
        <v>14.2</v>
      </c>
      <c r="L71" s="8"/>
      <c r="M71" s="8"/>
      <c r="N71" s="9"/>
    </row>
    <row r="72" spans="1:14" x14ac:dyDescent="0.25">
      <c r="H72" s="7" t="s">
        <v>51</v>
      </c>
      <c r="I72" s="8">
        <v>1.5329999999999999</v>
      </c>
      <c r="J72" s="8">
        <v>10</v>
      </c>
      <c r="K72" s="8">
        <v>0.15329999999999999</v>
      </c>
      <c r="L72" s="8"/>
      <c r="M72" s="8"/>
      <c r="N72" s="9"/>
    </row>
    <row r="73" spans="1:14" x14ac:dyDescent="0.25">
      <c r="H73" s="7" t="s">
        <v>52</v>
      </c>
      <c r="I73" s="8">
        <v>58.33</v>
      </c>
      <c r="J73" s="8">
        <v>14</v>
      </c>
      <c r="K73" s="8"/>
      <c r="L73" s="8"/>
      <c r="M73" s="8"/>
      <c r="N73" s="9"/>
    </row>
    <row r="74" spans="1:14" x14ac:dyDescent="0.25">
      <c r="H74" s="7"/>
      <c r="I74" s="8"/>
      <c r="J74" s="8"/>
      <c r="K74" s="8"/>
      <c r="L74" s="8"/>
      <c r="M74" s="8"/>
      <c r="N74" s="9"/>
    </row>
    <row r="75" spans="1:14" x14ac:dyDescent="0.25">
      <c r="H75" s="7" t="s">
        <v>53</v>
      </c>
      <c r="I75" s="8" t="s">
        <v>54</v>
      </c>
      <c r="J75" s="8" t="s">
        <v>55</v>
      </c>
      <c r="K75" s="8" t="s">
        <v>56</v>
      </c>
      <c r="L75" s="8" t="s">
        <v>57</v>
      </c>
      <c r="M75" s="8" t="s">
        <v>58</v>
      </c>
      <c r="N75" s="9"/>
    </row>
    <row r="76" spans="1:14" x14ac:dyDescent="0.25">
      <c r="H76" s="7" t="s">
        <v>59</v>
      </c>
      <c r="I76" s="8">
        <v>-0.87339999999999995</v>
      </c>
      <c r="J76" s="8">
        <v>3.863</v>
      </c>
      <c r="K76" s="8" t="s">
        <v>60</v>
      </c>
      <c r="L76" s="8" t="s">
        <v>61</v>
      </c>
      <c r="M76" s="8" t="s">
        <v>62</v>
      </c>
      <c r="N76" s="9"/>
    </row>
    <row r="77" spans="1:14" x14ac:dyDescent="0.25">
      <c r="H77" s="7" t="s">
        <v>63</v>
      </c>
      <c r="I77" s="8">
        <v>-1.363</v>
      </c>
      <c r="J77" s="8">
        <v>6.0279999999999996</v>
      </c>
      <c r="K77" s="8" t="s">
        <v>42</v>
      </c>
      <c r="L77" s="8" t="s">
        <v>64</v>
      </c>
      <c r="M77" s="8" t="s">
        <v>65</v>
      </c>
      <c r="N77" s="9"/>
    </row>
    <row r="78" spans="1:14" x14ac:dyDescent="0.25">
      <c r="H78" s="7" t="s">
        <v>66</v>
      </c>
      <c r="I78" s="8">
        <v>-2.8109999999999999</v>
      </c>
      <c r="J78" s="8">
        <v>12.43</v>
      </c>
      <c r="K78" s="8" t="s">
        <v>42</v>
      </c>
      <c r="L78" s="8" t="s">
        <v>40</v>
      </c>
      <c r="M78" s="8" t="s">
        <v>67</v>
      </c>
      <c r="N78" s="9"/>
    </row>
    <row r="79" spans="1:14" x14ac:dyDescent="0.25">
      <c r="H79" s="7" t="s">
        <v>82</v>
      </c>
      <c r="I79" s="8">
        <v>-5.56</v>
      </c>
      <c r="J79" s="8">
        <v>24.59</v>
      </c>
      <c r="K79" s="8" t="s">
        <v>42</v>
      </c>
      <c r="L79" s="8" t="s">
        <v>40</v>
      </c>
      <c r="M79" s="8" t="s">
        <v>68</v>
      </c>
      <c r="N79" s="9"/>
    </row>
    <row r="80" spans="1:14" x14ac:dyDescent="0.25">
      <c r="H80" s="7" t="s">
        <v>69</v>
      </c>
      <c r="I80" s="8">
        <v>-0.48930000000000001</v>
      </c>
      <c r="J80" s="8">
        <v>2.1640000000000001</v>
      </c>
      <c r="K80" s="8" t="s">
        <v>60</v>
      </c>
      <c r="L80" s="8" t="s">
        <v>61</v>
      </c>
      <c r="M80" s="8" t="s">
        <v>70</v>
      </c>
      <c r="N80" s="9"/>
    </row>
    <row r="81" spans="8:14" x14ac:dyDescent="0.25">
      <c r="H81" s="7" t="s">
        <v>71</v>
      </c>
      <c r="I81" s="8">
        <v>-1.9379999999999999</v>
      </c>
      <c r="J81" s="8">
        <v>8.5709999999999997</v>
      </c>
      <c r="K81" s="8" t="s">
        <v>42</v>
      </c>
      <c r="L81" s="8" t="s">
        <v>40</v>
      </c>
      <c r="M81" s="8" t="s">
        <v>72</v>
      </c>
      <c r="N81" s="9"/>
    </row>
    <row r="82" spans="8:14" x14ac:dyDescent="0.25">
      <c r="H82" s="7" t="s">
        <v>83</v>
      </c>
      <c r="I82" s="8">
        <v>-4.6859999999999999</v>
      </c>
      <c r="J82" s="8">
        <v>20.73</v>
      </c>
      <c r="K82" s="8" t="s">
        <v>42</v>
      </c>
      <c r="L82" s="8" t="s">
        <v>40</v>
      </c>
      <c r="M82" s="8" t="s">
        <v>73</v>
      </c>
      <c r="N82" s="9"/>
    </row>
    <row r="83" spans="8:14" x14ac:dyDescent="0.25">
      <c r="H83" s="7" t="s">
        <v>74</v>
      </c>
      <c r="I83" s="8">
        <v>-1.448</v>
      </c>
      <c r="J83" s="8">
        <v>6.407</v>
      </c>
      <c r="K83" s="8" t="s">
        <v>42</v>
      </c>
      <c r="L83" s="8" t="s">
        <v>75</v>
      </c>
      <c r="M83" s="8" t="s">
        <v>76</v>
      </c>
      <c r="N83" s="9"/>
    </row>
    <row r="84" spans="8:14" x14ac:dyDescent="0.25">
      <c r="H84" s="10" t="s">
        <v>80</v>
      </c>
      <c r="I84" s="8">
        <v>-4.1970000000000001</v>
      </c>
      <c r="J84" s="8">
        <v>18.559999999999999</v>
      </c>
      <c r="K84" s="8" t="s">
        <v>42</v>
      </c>
      <c r="L84" s="8" t="s">
        <v>40</v>
      </c>
      <c r="M84" s="8" t="s">
        <v>77</v>
      </c>
      <c r="N84" s="9"/>
    </row>
    <row r="85" spans="8:14" x14ac:dyDescent="0.25">
      <c r="H85" s="11" t="s">
        <v>81</v>
      </c>
      <c r="I85" s="12">
        <v>-2.7490000000000001</v>
      </c>
      <c r="J85" s="12">
        <v>12.16</v>
      </c>
      <c r="K85" s="12" t="s">
        <v>42</v>
      </c>
      <c r="L85" s="12" t="s">
        <v>40</v>
      </c>
      <c r="M85" s="12" t="s">
        <v>78</v>
      </c>
      <c r="N85" s="13"/>
    </row>
  </sheetData>
  <mergeCells count="66">
    <mergeCell ref="A58:J59"/>
    <mergeCell ref="A60:A61"/>
    <mergeCell ref="I60:M60"/>
    <mergeCell ref="A1:B1"/>
    <mergeCell ref="A3:C3"/>
    <mergeCell ref="A5:B5"/>
    <mergeCell ref="A22:A23"/>
    <mergeCell ref="A18:L19"/>
    <mergeCell ref="A20:L21"/>
    <mergeCell ref="F37:F38"/>
    <mergeCell ref="A48:L49"/>
    <mergeCell ref="A50:A51"/>
    <mergeCell ref="B22:C23"/>
    <mergeCell ref="D22:E23"/>
    <mergeCell ref="F22:F23"/>
    <mergeCell ref="G22:G23"/>
    <mergeCell ref="H22:H23"/>
    <mergeCell ref="I22:I23"/>
    <mergeCell ref="J22:J23"/>
    <mergeCell ref="G37:G38"/>
    <mergeCell ref="G50:G51"/>
    <mergeCell ref="I50:I51"/>
    <mergeCell ref="J50:J51"/>
    <mergeCell ref="A33:L34"/>
    <mergeCell ref="A35:L36"/>
    <mergeCell ref="A37:A38"/>
    <mergeCell ref="A46:L47"/>
    <mergeCell ref="H37:H38"/>
    <mergeCell ref="I37:I38"/>
    <mergeCell ref="J37:J38"/>
    <mergeCell ref="B43:C43"/>
    <mergeCell ref="D24:E24"/>
    <mergeCell ref="D25:E25"/>
    <mergeCell ref="D26:E26"/>
    <mergeCell ref="B50:C51"/>
    <mergeCell ref="D50:E51"/>
    <mergeCell ref="D27:E27"/>
    <mergeCell ref="D28:E28"/>
    <mergeCell ref="B24:C24"/>
    <mergeCell ref="B25:C25"/>
    <mergeCell ref="B26:C26"/>
    <mergeCell ref="B27:C27"/>
    <mergeCell ref="B28:C28"/>
    <mergeCell ref="F50:F51"/>
    <mergeCell ref="H50:H51"/>
    <mergeCell ref="B37:C38"/>
    <mergeCell ref="D37:E38"/>
    <mergeCell ref="B42:C42"/>
    <mergeCell ref="D39:E39"/>
    <mergeCell ref="D40:E40"/>
    <mergeCell ref="D41:E41"/>
    <mergeCell ref="D42:E42"/>
    <mergeCell ref="B39:C39"/>
    <mergeCell ref="B40:C40"/>
    <mergeCell ref="B41:C41"/>
    <mergeCell ref="D56:E56"/>
    <mergeCell ref="D43:E43"/>
    <mergeCell ref="B52:C52"/>
    <mergeCell ref="B53:C53"/>
    <mergeCell ref="B54:C54"/>
    <mergeCell ref="B55:C55"/>
    <mergeCell ref="B56:C56"/>
    <mergeCell ref="D52:E52"/>
    <mergeCell ref="D53:E53"/>
    <mergeCell ref="D54:E54"/>
    <mergeCell ref="D55:E5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prasenjitm</dc:creator>
  <cp:lastModifiedBy>prasenjitm</cp:lastModifiedBy>
  <dcterms:created xsi:type="dcterms:W3CDTF">2019-10-28T05:47:30Z</dcterms:created>
  <dcterms:modified xsi:type="dcterms:W3CDTF">2020-08-09T04:21:09Z</dcterms:modified>
</cp:coreProperties>
</file>