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a B\Desktop\Official Manuscript Materials\eLife\Revisions\Final\"/>
    </mc:Choice>
  </mc:AlternateContent>
  <bookViews>
    <workbookView xWindow="0" yWindow="0" windowWidth="24000" windowHeight="7380"/>
  </bookViews>
  <sheets>
    <sheet name="PACT_CLPBI_Dose-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L6" i="1"/>
  <c r="M6" i="1"/>
  <c r="N6" i="1"/>
  <c r="F4" i="1"/>
  <c r="L5" i="1"/>
  <c r="I4" i="1"/>
  <c r="G5" i="1"/>
  <c r="G4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H4" i="1"/>
  <c r="F9" i="1"/>
  <c r="G9" i="1"/>
  <c r="F14" i="1"/>
  <c r="G14" i="1"/>
  <c r="F5" i="1"/>
  <c r="F10" i="1"/>
  <c r="G10" i="1"/>
  <c r="F15" i="1"/>
  <c r="G15" i="1"/>
  <c r="F8" i="1"/>
  <c r="G8" i="1"/>
  <c r="F13" i="1"/>
  <c r="G13" i="1"/>
  <c r="F18" i="1"/>
  <c r="G18" i="1"/>
  <c r="H18" i="1"/>
  <c r="I18" i="1"/>
  <c r="F7" i="1"/>
  <c r="G7" i="1"/>
  <c r="F12" i="1"/>
  <c r="G12" i="1"/>
  <c r="F17" i="1"/>
  <c r="G17" i="1"/>
  <c r="H17" i="1"/>
  <c r="I17" i="1"/>
  <c r="F6" i="1"/>
  <c r="G6" i="1"/>
  <c r="F11" i="1"/>
  <c r="G11" i="1"/>
  <c r="F16" i="1"/>
  <c r="G16" i="1"/>
  <c r="H16" i="1"/>
  <c r="I16" i="1"/>
  <c r="H15" i="1"/>
  <c r="I15" i="1"/>
  <c r="H14" i="1"/>
  <c r="I14" i="1"/>
  <c r="H13" i="1"/>
  <c r="I13" i="1"/>
  <c r="H12" i="1"/>
  <c r="I12" i="1"/>
  <c r="H11" i="1"/>
  <c r="I11" i="1"/>
  <c r="H10" i="1"/>
  <c r="I10" i="1"/>
  <c r="M9" i="1"/>
  <c r="P9" i="1"/>
  <c r="L9" i="1"/>
  <c r="N9" i="1"/>
  <c r="O9" i="1"/>
  <c r="H9" i="1"/>
  <c r="I9" i="1"/>
  <c r="M8" i="1"/>
  <c r="P8" i="1"/>
  <c r="L8" i="1"/>
  <c r="N8" i="1"/>
  <c r="O8" i="1"/>
  <c r="H8" i="1"/>
  <c r="I8" i="1"/>
  <c r="M7" i="1"/>
  <c r="P7" i="1"/>
  <c r="L7" i="1"/>
  <c r="N7" i="1"/>
  <c r="O7" i="1"/>
  <c r="H7" i="1"/>
  <c r="I7" i="1"/>
  <c r="P6" i="1"/>
  <c r="O6" i="1"/>
  <c r="H6" i="1"/>
  <c r="I6" i="1"/>
  <c r="M5" i="1"/>
  <c r="P5" i="1"/>
  <c r="N5" i="1"/>
  <c r="O5" i="1"/>
  <c r="H5" i="1"/>
</calcChain>
</file>

<file path=xl/sharedStrings.xml><?xml version="1.0" encoding="utf-8"?>
<sst xmlns="http://schemas.openxmlformats.org/spreadsheetml/2006/main" count="35" uniqueCount="18">
  <si>
    <t xml:space="preserve">Gel </t>
  </si>
  <si>
    <t>WB</t>
  </si>
  <si>
    <t>Normalization</t>
  </si>
  <si>
    <t>Normalized Gel Signal</t>
  </si>
  <si>
    <t>Normalized to DMSO</t>
  </si>
  <si>
    <t>Exp 1</t>
  </si>
  <si>
    <t>DMSO</t>
  </si>
  <si>
    <t>% Rhodamine Labeling</t>
  </si>
  <si>
    <t>% CLP-BI2536 Labeling</t>
  </si>
  <si>
    <t>SEM</t>
  </si>
  <si>
    <t>100 nM</t>
  </si>
  <si>
    <t>250 nM</t>
  </si>
  <si>
    <t>500 nM</t>
  </si>
  <si>
    <t>1 uM</t>
  </si>
  <si>
    <t>Exp 2</t>
  </si>
  <si>
    <t>Exp 3</t>
  </si>
  <si>
    <t>Ex 1-3</t>
  </si>
  <si>
    <t>U2OS SNAP-PACT cells treated with CLP-BI2536 for 4 hr followed by CLP-rhodamine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</si>
</sst>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Normal="100" workbookViewId="0">
      <selection sqref="A1:G1"/>
    </sheetView>
  </sheetViews>
  <sheetFormatPr defaultRowHeight="15" x14ac:dyDescent="0.25"/>
  <cols>
    <col min="5" max="5" width="14.140625" customWidth="1"/>
    <col min="6" max="6" width="17.28515625" customWidth="1"/>
    <col min="7" max="7" width="11.5703125" customWidth="1"/>
    <col min="15" max="16" width="9.140625" customWidth="1"/>
  </cols>
  <sheetData>
    <row r="1" spans="1:16" x14ac:dyDescent="0.25">
      <c r="A1" s="10" t="s">
        <v>17</v>
      </c>
      <c r="B1" s="10"/>
      <c r="C1" s="10"/>
      <c r="D1" s="10"/>
      <c r="E1" s="10"/>
      <c r="F1" s="10"/>
      <c r="G1" s="10"/>
    </row>
    <row r="2" spans="1:16" x14ac:dyDescent="0.25">
      <c r="H2" s="5"/>
      <c r="I2" s="5"/>
    </row>
    <row r="3" spans="1:16" ht="15.75" thickBot="1" x14ac:dyDescent="0.3">
      <c r="C3" t="s">
        <v>0</v>
      </c>
      <c r="D3" t="s">
        <v>1</v>
      </c>
      <c r="E3" t="s">
        <v>2</v>
      </c>
      <c r="F3" t="s">
        <v>3</v>
      </c>
      <c r="G3" t="s">
        <v>4</v>
      </c>
      <c r="H3" s="5" t="s">
        <v>7</v>
      </c>
      <c r="I3" s="5" t="s">
        <v>8</v>
      </c>
      <c r="K3" t="s">
        <v>16</v>
      </c>
    </row>
    <row r="4" spans="1:16" x14ac:dyDescent="0.25">
      <c r="A4" t="s">
        <v>5</v>
      </c>
      <c r="B4" t="s">
        <v>6</v>
      </c>
      <c r="C4">
        <v>18714.169999999998</v>
      </c>
      <c r="D4">
        <v>1578.184</v>
      </c>
      <c r="E4">
        <f>D4/D4</f>
        <v>1</v>
      </c>
      <c r="F4">
        <f>C4/E4</f>
        <v>18714.169999999998</v>
      </c>
      <c r="G4">
        <f>F4/F4</f>
        <v>1</v>
      </c>
      <c r="H4">
        <f>G4*100</f>
        <v>100</v>
      </c>
      <c r="I4">
        <f>100-H4</f>
        <v>0</v>
      </c>
      <c r="K4" s="1"/>
      <c r="L4" s="2"/>
      <c r="M4" s="2"/>
      <c r="N4" s="2" t="s">
        <v>7</v>
      </c>
      <c r="O4" s="2" t="s">
        <v>8</v>
      </c>
      <c r="P4" s="3" t="s">
        <v>9</v>
      </c>
    </row>
    <row r="5" spans="1:16" x14ac:dyDescent="0.25">
      <c r="B5" t="s">
        <v>10</v>
      </c>
      <c r="C5">
        <v>35200.434000000001</v>
      </c>
      <c r="D5">
        <v>5317.7820000000002</v>
      </c>
      <c r="E5">
        <f>D5/D4</f>
        <v>3.369557668814283</v>
      </c>
      <c r="F5">
        <f>C5/E5</f>
        <v>10446.603815623881</v>
      </c>
      <c r="G5">
        <f>F5/F4</f>
        <v>0.55821892264652306</v>
      </c>
      <c r="H5">
        <f t="shared" ref="H5:H17" si="0">G5*100</f>
        <v>55.821892264652305</v>
      </c>
      <c r="I5">
        <f>100-H5</f>
        <v>44.178107735347695</v>
      </c>
      <c r="K5" s="4" t="s">
        <v>6</v>
      </c>
      <c r="L5" s="5">
        <f>AVERAGE(G4,G9,G14)</f>
        <v>1</v>
      </c>
      <c r="M5" s="5">
        <f>STDEV(G4,G9,G14)/SQRT(3)</f>
        <v>0</v>
      </c>
      <c r="N5" s="5">
        <f>L5*100</f>
        <v>100</v>
      </c>
      <c r="O5" s="5">
        <f>100-N5</f>
        <v>0</v>
      </c>
      <c r="P5" s="6">
        <f>M5*100</f>
        <v>0</v>
      </c>
    </row>
    <row r="6" spans="1:16" x14ac:dyDescent="0.25">
      <c r="B6" t="s">
        <v>11</v>
      </c>
      <c r="C6">
        <v>34404.826999999997</v>
      </c>
      <c r="D6">
        <v>6641.5889999999999</v>
      </c>
      <c r="E6">
        <f>D6/D4</f>
        <v>4.2083743086991126</v>
      </c>
      <c r="F6">
        <f t="shared" ref="F6:F17" si="1">C6/E6</f>
        <v>8175.3248347899871</v>
      </c>
      <c r="G6">
        <f>F6/F4</f>
        <v>0.43685211979959504</v>
      </c>
      <c r="H6">
        <f t="shared" si="0"/>
        <v>43.685211979959504</v>
      </c>
      <c r="I6">
        <f t="shared" ref="I6:I17" si="2">100-H6</f>
        <v>56.314788020040496</v>
      </c>
      <c r="K6" s="4" t="s">
        <v>10</v>
      </c>
      <c r="L6" s="5">
        <f>AVERAGE(G5,G10,G15)</f>
        <v>0.63956049278293514</v>
      </c>
      <c r="M6" s="5">
        <f>STDEV(G5,G10,G15)/SQRT(3)</f>
        <v>0.11114559924643895</v>
      </c>
      <c r="N6" s="5">
        <f>L6*100</f>
        <v>63.956049278293513</v>
      </c>
      <c r="O6" s="5">
        <f>100-N6</f>
        <v>36.043950721706487</v>
      </c>
      <c r="P6" s="6">
        <f>M6*100</f>
        <v>11.114559924643896</v>
      </c>
    </row>
    <row r="7" spans="1:16" x14ac:dyDescent="0.25">
      <c r="B7" t="s">
        <v>12</v>
      </c>
      <c r="C7">
        <v>31697.725999999999</v>
      </c>
      <c r="D7">
        <v>7502.1959999999999</v>
      </c>
      <c r="E7">
        <f>D7/D4</f>
        <v>4.75368905019947</v>
      </c>
      <c r="F7">
        <f t="shared" si="1"/>
        <v>6668.0268030299394</v>
      </c>
      <c r="G7">
        <f>F7/F4</f>
        <v>0.35630897886627833</v>
      </c>
      <c r="H7">
        <f t="shared" si="0"/>
        <v>35.630897886627835</v>
      </c>
      <c r="I7">
        <f t="shared" si="2"/>
        <v>64.369102113372165</v>
      </c>
      <c r="K7" s="4" t="s">
        <v>11</v>
      </c>
      <c r="L7" s="5">
        <f>AVERAGE(G6,G11,G16)</f>
        <v>0.54889209545890927</v>
      </c>
      <c r="M7" s="5">
        <f>STDEV(G6,G11,G16)/SQRT(3)</f>
        <v>0.11224142720593087</v>
      </c>
      <c r="N7" s="5">
        <f>L7*100</f>
        <v>54.889209545890928</v>
      </c>
      <c r="O7" s="5">
        <f>100-N7</f>
        <v>45.110790454109072</v>
      </c>
      <c r="P7" s="6">
        <f>M7*100</f>
        <v>11.224142720593088</v>
      </c>
    </row>
    <row r="8" spans="1:16" x14ac:dyDescent="0.25">
      <c r="B8" t="s">
        <v>13</v>
      </c>
      <c r="C8">
        <v>12778.664000000001</v>
      </c>
      <c r="D8">
        <v>3721.2249999999999</v>
      </c>
      <c r="E8">
        <f>D8/D4</f>
        <v>2.3579158070288382</v>
      </c>
      <c r="F8">
        <f t="shared" si="1"/>
        <v>5419.4742500590537</v>
      </c>
      <c r="G8">
        <f>F8/F4</f>
        <v>0.28959201770952459</v>
      </c>
      <c r="H8">
        <f t="shared" si="0"/>
        <v>28.959201770952458</v>
      </c>
      <c r="I8">
        <f t="shared" si="2"/>
        <v>71.040798229047539</v>
      </c>
      <c r="K8" s="4" t="s">
        <v>12</v>
      </c>
      <c r="L8" s="5">
        <f>AVERAGE(G7,G12,G17)</f>
        <v>0.42910317138223825</v>
      </c>
      <c r="M8" s="5">
        <f>STDEV(G7,G12,G17)/SQRT(3)</f>
        <v>5.6060563703716738E-2</v>
      </c>
      <c r="N8" s="5">
        <f>L8*100</f>
        <v>42.910317138223824</v>
      </c>
      <c r="O8" s="5">
        <f>100-N8</f>
        <v>57.089682861776176</v>
      </c>
      <c r="P8" s="6">
        <f>M8*100</f>
        <v>5.6060563703716735</v>
      </c>
    </row>
    <row r="9" spans="1:16" ht="15.75" thickBot="1" x14ac:dyDescent="0.3">
      <c r="A9" t="s">
        <v>14</v>
      </c>
      <c r="B9" t="s">
        <v>6</v>
      </c>
      <c r="C9">
        <v>34798.089999999997</v>
      </c>
      <c r="D9">
        <v>3061.5390000000002</v>
      </c>
      <c r="E9">
        <f>D9/D9</f>
        <v>1</v>
      </c>
      <c r="F9">
        <f t="shared" si="1"/>
        <v>34798.089999999997</v>
      </c>
      <c r="G9">
        <f>F9/F9</f>
        <v>1</v>
      </c>
      <c r="H9">
        <f t="shared" si="0"/>
        <v>100</v>
      </c>
      <c r="I9">
        <f t="shared" si="2"/>
        <v>0</v>
      </c>
      <c r="K9" s="7" t="s">
        <v>13</v>
      </c>
      <c r="L9" s="8">
        <f>AVERAGE(G8,G13,G18)</f>
        <v>0.27167747449084451</v>
      </c>
      <c r="M9" s="8">
        <f>STDEV(G8,G13,G18)/SQRT(3)</f>
        <v>5.9749629698765586E-2</v>
      </c>
      <c r="N9" s="8">
        <f>L9*100</f>
        <v>27.167747449084452</v>
      </c>
      <c r="O9" s="8">
        <f>100-N9</f>
        <v>72.832252550915541</v>
      </c>
      <c r="P9" s="9">
        <f>M9*100</f>
        <v>5.9749629698765583</v>
      </c>
    </row>
    <row r="10" spans="1:16" x14ac:dyDescent="0.25">
      <c r="B10" t="s">
        <v>10</v>
      </c>
      <c r="C10">
        <v>40370.262000000002</v>
      </c>
      <c r="D10">
        <v>7088.3469999999998</v>
      </c>
      <c r="E10">
        <f>D10/D9</f>
        <v>2.3152888138939272</v>
      </c>
      <c r="F10">
        <f t="shared" si="1"/>
        <v>17436.382777707979</v>
      </c>
      <c r="G10">
        <f>F10/F9</f>
        <v>0.50107298353754415</v>
      </c>
      <c r="H10">
        <f t="shared" si="0"/>
        <v>50.107298353754416</v>
      </c>
      <c r="I10">
        <f t="shared" si="2"/>
        <v>49.892701646245584</v>
      </c>
    </row>
    <row r="11" spans="1:16" x14ac:dyDescent="0.25">
      <c r="B11" t="s">
        <v>11</v>
      </c>
      <c r="C11">
        <v>39785.675999999999</v>
      </c>
      <c r="D11">
        <v>8020.0540000000001</v>
      </c>
      <c r="E11">
        <f>D11/D9</f>
        <v>2.6196151674043673</v>
      </c>
      <c r="F11">
        <f t="shared" si="1"/>
        <v>15187.603314811098</v>
      </c>
      <c r="G11">
        <f>F11/F9</f>
        <v>0.4364493371564675</v>
      </c>
      <c r="H11">
        <f t="shared" si="0"/>
        <v>43.644933715646751</v>
      </c>
      <c r="I11">
        <f t="shared" si="2"/>
        <v>56.355066284353249</v>
      </c>
    </row>
    <row r="12" spans="1:16" x14ac:dyDescent="0.25">
      <c r="B12" t="s">
        <v>12</v>
      </c>
      <c r="C12">
        <v>26934.22</v>
      </c>
      <c r="D12">
        <v>6050.518</v>
      </c>
      <c r="E12">
        <f>D12/D9</f>
        <v>1.9762995016558664</v>
      </c>
      <c r="F12">
        <f t="shared" si="1"/>
        <v>13628.612453442831</v>
      </c>
      <c r="G12">
        <f>F12/F9</f>
        <v>0.39164829027808229</v>
      </c>
      <c r="H12">
        <f t="shared" si="0"/>
        <v>39.164829027808231</v>
      </c>
      <c r="I12">
        <f t="shared" si="2"/>
        <v>60.835170972191769</v>
      </c>
    </row>
    <row r="13" spans="1:16" x14ac:dyDescent="0.25">
      <c r="B13" t="s">
        <v>13</v>
      </c>
      <c r="C13">
        <v>12402.501</v>
      </c>
      <c r="D13">
        <v>6802.8109999999997</v>
      </c>
      <c r="E13">
        <f>D13/D9</f>
        <v>2.2220233026592178</v>
      </c>
      <c r="F13">
        <f t="shared" si="1"/>
        <v>5581.6250824900189</v>
      </c>
      <c r="G13">
        <f>F13/F9</f>
        <v>0.16040032894018089</v>
      </c>
      <c r="H13">
        <f t="shared" si="0"/>
        <v>16.04003289401809</v>
      </c>
      <c r="I13">
        <f t="shared" si="2"/>
        <v>83.959967105981917</v>
      </c>
    </row>
    <row r="14" spans="1:16" x14ac:dyDescent="0.25">
      <c r="A14" t="s">
        <v>15</v>
      </c>
      <c r="B14" t="s">
        <v>6</v>
      </c>
      <c r="C14">
        <v>39537.767999999996</v>
      </c>
      <c r="D14">
        <v>8054.8819999999996</v>
      </c>
      <c r="E14">
        <f>D14/D14</f>
        <v>1</v>
      </c>
      <c r="F14">
        <f t="shared" si="1"/>
        <v>39537.767999999996</v>
      </c>
      <c r="G14">
        <f>F14/F14</f>
        <v>1</v>
      </c>
      <c r="H14">
        <f t="shared" si="0"/>
        <v>100</v>
      </c>
      <c r="I14">
        <f t="shared" si="2"/>
        <v>0</v>
      </c>
    </row>
    <row r="15" spans="1:16" x14ac:dyDescent="0.25">
      <c r="B15" t="s">
        <v>10</v>
      </c>
      <c r="C15">
        <v>39480.404000000002</v>
      </c>
      <c r="D15">
        <v>9359.1959999999999</v>
      </c>
      <c r="E15">
        <f>D15/D14</f>
        <v>1.1619283808254424</v>
      </c>
      <c r="F15">
        <f t="shared" si="1"/>
        <v>33978.345525868674</v>
      </c>
      <c r="G15">
        <f>F15/F14</f>
        <v>0.85938957216473821</v>
      </c>
      <c r="H15">
        <f t="shared" si="0"/>
        <v>85.938957216473824</v>
      </c>
      <c r="I15">
        <f t="shared" si="2"/>
        <v>14.061042783526176</v>
      </c>
    </row>
    <row r="16" spans="1:16" x14ac:dyDescent="0.25">
      <c r="B16" t="s">
        <v>11</v>
      </c>
      <c r="C16">
        <v>40936.625999999997</v>
      </c>
      <c r="D16">
        <v>10783.731</v>
      </c>
      <c r="E16">
        <f>D16/D14</f>
        <v>1.3387819958132223</v>
      </c>
      <c r="F16">
        <f t="shared" si="1"/>
        <v>30577.514582673841</v>
      </c>
      <c r="G16">
        <f>F16/F14</f>
        <v>0.77337482942066538</v>
      </c>
      <c r="H16">
        <f t="shared" si="0"/>
        <v>77.337482942066544</v>
      </c>
      <c r="I16">
        <f t="shared" si="2"/>
        <v>22.662517057933456</v>
      </c>
    </row>
    <row r="17" spans="2:9" x14ac:dyDescent="0.25">
      <c r="B17" t="s">
        <v>12</v>
      </c>
      <c r="C17">
        <v>20105.735000000001</v>
      </c>
      <c r="D17">
        <v>7594.4179999999997</v>
      </c>
      <c r="E17">
        <f>D17/D14</f>
        <v>0.94283417187241225</v>
      </c>
      <c r="F17">
        <f t="shared" si="1"/>
        <v>21324.78393318224</v>
      </c>
      <c r="G17">
        <f>F17/F14</f>
        <v>0.53935224500235424</v>
      </c>
      <c r="H17">
        <f t="shared" si="0"/>
        <v>53.935224500235421</v>
      </c>
      <c r="I17">
        <f t="shared" si="2"/>
        <v>46.064775499764579</v>
      </c>
    </row>
    <row r="18" spans="2:9" x14ac:dyDescent="0.25">
      <c r="B18" t="s">
        <v>13</v>
      </c>
      <c r="C18">
        <v>15448.957</v>
      </c>
      <c r="D18">
        <v>8621.9529999999995</v>
      </c>
      <c r="E18">
        <f>D18/D14</f>
        <v>1.0704009071765421</v>
      </c>
      <c r="F18">
        <f>C18/E18</f>
        <v>14432.869868123151</v>
      </c>
      <c r="G18">
        <f>F18/F14</f>
        <v>0.36504007682282802</v>
      </c>
      <c r="H18">
        <f>G18*100</f>
        <v>36.504007682282804</v>
      </c>
      <c r="I18">
        <f>100-H18</f>
        <v>63.495992317717196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PACT_CLPBI_Dose-res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Bucko</dc:creator>
  <cp:lastModifiedBy>Paula Bucko</cp:lastModifiedBy>
  <dcterms:created xsi:type="dcterms:W3CDTF">2019-11-15T17:32:54Z</dcterms:created>
  <dcterms:modified xsi:type="dcterms:W3CDTF">2019-11-18T18:28:34Z</dcterms:modified>
</cp:coreProperties>
</file>