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 B\Desktop\Official Manuscript Materials\eLife\Revisions\Final\"/>
    </mc:Choice>
  </mc:AlternateContent>
  <bookViews>
    <workbookView xWindow="0" yWindow="0" windowWidth="24000" windowHeight="7380"/>
  </bookViews>
  <sheets>
    <sheet name="PACT_CLPBI_Timcour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3" i="1"/>
  <c r="F13" i="1" s="1"/>
  <c r="E14" i="1"/>
  <c r="F14" i="1" s="1"/>
  <c r="G14" i="1" s="1"/>
  <c r="E15" i="1"/>
  <c r="F15" i="1"/>
  <c r="G15" i="1" s="1"/>
  <c r="E16" i="1"/>
  <c r="F16" i="1"/>
  <c r="E17" i="1"/>
  <c r="F17" i="1" s="1"/>
  <c r="E18" i="1"/>
  <c r="F18" i="1" s="1"/>
  <c r="G18" i="1" s="1"/>
  <c r="E19" i="1"/>
  <c r="F19" i="1"/>
  <c r="G19" i="1" s="1"/>
  <c r="E20" i="1"/>
  <c r="F20" i="1"/>
  <c r="E22" i="1"/>
  <c r="F22" i="1" s="1"/>
  <c r="E23" i="1"/>
  <c r="F23" i="1" s="1"/>
  <c r="G23" i="1" s="1"/>
  <c r="E24" i="1"/>
  <c r="F24" i="1"/>
  <c r="G24" i="1" s="1"/>
  <c r="E25" i="1"/>
  <c r="F25" i="1"/>
  <c r="E26" i="1"/>
  <c r="F26" i="1" s="1"/>
  <c r="E27" i="1"/>
  <c r="F27" i="1" s="1"/>
  <c r="G27" i="1" s="1"/>
  <c r="E28" i="1"/>
  <c r="F28" i="1"/>
  <c r="G28" i="1" s="1"/>
  <c r="E29" i="1"/>
  <c r="F29" i="1"/>
  <c r="K8" i="1" l="1"/>
  <c r="M8" i="1" s="1"/>
  <c r="N8" i="1" s="1"/>
  <c r="G29" i="1"/>
  <c r="G26" i="1"/>
  <c r="G20" i="1"/>
  <c r="L12" i="1" s="1"/>
  <c r="O12" i="1" s="1"/>
  <c r="G17" i="1"/>
  <c r="K9" i="1" s="1"/>
  <c r="M9" i="1" s="1"/>
  <c r="N9" i="1" s="1"/>
  <c r="K11" i="1"/>
  <c r="M11" i="1" s="1"/>
  <c r="N11" i="1" s="1"/>
  <c r="L11" i="1"/>
  <c r="O11" i="1" s="1"/>
  <c r="K7" i="1"/>
  <c r="M7" i="1" s="1"/>
  <c r="N7" i="1" s="1"/>
  <c r="L7" i="1"/>
  <c r="O7" i="1" s="1"/>
  <c r="L10" i="1"/>
  <c r="O10" i="1" s="1"/>
  <c r="K10" i="1"/>
  <c r="M10" i="1" s="1"/>
  <c r="N10" i="1" s="1"/>
  <c r="L6" i="1"/>
  <c r="O6" i="1" s="1"/>
  <c r="K6" i="1"/>
  <c r="M6" i="1" s="1"/>
  <c r="N6" i="1" s="1"/>
  <c r="G25" i="1"/>
  <c r="G22" i="1"/>
  <c r="G16" i="1"/>
  <c r="L8" i="1" s="1"/>
  <c r="O8" i="1" s="1"/>
  <c r="G13" i="1"/>
  <c r="L5" i="1" s="1"/>
  <c r="O5" i="1" s="1"/>
  <c r="K5" i="1"/>
  <c r="M5" i="1" s="1"/>
  <c r="N5" i="1" s="1"/>
  <c r="L9" i="1" l="1"/>
  <c r="O9" i="1" s="1"/>
  <c r="K12" i="1"/>
  <c r="M12" i="1" s="1"/>
  <c r="N12" i="1" s="1"/>
</calcChain>
</file>

<file path=xl/sharedStrings.xml><?xml version="1.0" encoding="utf-8"?>
<sst xmlns="http://schemas.openxmlformats.org/spreadsheetml/2006/main" count="53" uniqueCount="20">
  <si>
    <t>500 nM</t>
  </si>
  <si>
    <t>250 nM</t>
  </si>
  <si>
    <t>100 nM</t>
  </si>
  <si>
    <t>DMSO</t>
  </si>
  <si>
    <t xml:space="preserve">2 hr </t>
  </si>
  <si>
    <t>1 hr</t>
  </si>
  <si>
    <t>Exp 3</t>
  </si>
  <si>
    <t>2 hr</t>
  </si>
  <si>
    <t>Exp 2</t>
  </si>
  <si>
    <t>SEM</t>
  </si>
  <si>
    <t>% CLP-BI2536 Labeling</t>
  </si>
  <si>
    <t>% Rhodamine Labeling</t>
  </si>
  <si>
    <t>Ex 1-3</t>
  </si>
  <si>
    <t>Normalized to DMSO</t>
  </si>
  <si>
    <t>Normalized Gel Signal</t>
  </si>
  <si>
    <t>Normalization</t>
  </si>
  <si>
    <t>WB</t>
  </si>
  <si>
    <t xml:space="preserve">Gel </t>
  </si>
  <si>
    <t>Exp 1</t>
  </si>
  <si>
    <t>U2OS SNAP-PACT cells treated with CLP-BI2536 for 1 or 2 hr followed by CLP-rhodamine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</si>
</sst>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L2" sqref="L2"/>
    </sheetView>
  </sheetViews>
  <sheetFormatPr defaultRowHeight="15" x14ac:dyDescent="0.25"/>
  <cols>
    <col min="15" max="16" width="9.140625" customWidth="1"/>
  </cols>
  <sheetData>
    <row r="1" spans="1:15" x14ac:dyDescent="0.25">
      <c r="A1" s="10" t="s">
        <v>19</v>
      </c>
      <c r="B1" s="10"/>
      <c r="C1" s="10"/>
      <c r="D1" s="10"/>
      <c r="E1" s="10"/>
      <c r="F1" s="10"/>
      <c r="G1" s="10"/>
      <c r="H1" s="10"/>
    </row>
    <row r="3" spans="1:15" ht="15.75" thickBot="1" x14ac:dyDescent="0.3">
      <c r="A3" t="s">
        <v>18</v>
      </c>
      <c r="C3" t="s">
        <v>17</v>
      </c>
      <c r="D3" t="s">
        <v>16</v>
      </c>
      <c r="E3" t="s">
        <v>15</v>
      </c>
      <c r="F3" t="s">
        <v>14</v>
      </c>
      <c r="G3" t="s">
        <v>13</v>
      </c>
      <c r="J3" t="s">
        <v>12</v>
      </c>
    </row>
    <row r="4" spans="1:15" x14ac:dyDescent="0.25">
      <c r="A4" t="s">
        <v>5</v>
      </c>
      <c r="B4" t="s">
        <v>3</v>
      </c>
      <c r="C4">
        <v>41885.203000000001</v>
      </c>
      <c r="D4">
        <v>4515.4470000000001</v>
      </c>
      <c r="E4">
        <f>D4/D4</f>
        <v>1</v>
      </c>
      <c r="F4">
        <f>C4/E4</f>
        <v>41885.203000000001</v>
      </c>
      <c r="G4">
        <f>F4/F4</f>
        <v>1</v>
      </c>
      <c r="I4" s="9"/>
      <c r="J4" s="8"/>
      <c r="K4" s="8"/>
      <c r="L4" s="8"/>
      <c r="M4" s="8" t="s">
        <v>11</v>
      </c>
      <c r="N4" s="8" t="s">
        <v>10</v>
      </c>
      <c r="O4" s="7" t="s">
        <v>9</v>
      </c>
    </row>
    <row r="5" spans="1:15" x14ac:dyDescent="0.25">
      <c r="B5" t="s">
        <v>2</v>
      </c>
      <c r="C5">
        <v>40639.324000000001</v>
      </c>
      <c r="D5">
        <v>4891.0330000000004</v>
      </c>
      <c r="E5">
        <f>D5/D4</f>
        <v>1.0831780330939551</v>
      </c>
      <c r="F5">
        <f>C5/E5</f>
        <v>37518.60059783444</v>
      </c>
      <c r="G5">
        <f>F5/F4</f>
        <v>0.89574832901811263</v>
      </c>
      <c r="I5" s="6" t="s">
        <v>5</v>
      </c>
      <c r="J5" s="5" t="s">
        <v>3</v>
      </c>
      <c r="K5" s="5">
        <f>AVERAGE(G4,G13,G22)</f>
        <v>1</v>
      </c>
      <c r="L5" s="5">
        <f>STDEV(G4,G13,G22)/SQRT(3)</f>
        <v>0</v>
      </c>
      <c r="M5" s="5">
        <f>K5*100</f>
        <v>100</v>
      </c>
      <c r="N5" s="5">
        <f>100-M5</f>
        <v>0</v>
      </c>
      <c r="O5" s="4">
        <f>L5*100</f>
        <v>0</v>
      </c>
    </row>
    <row r="6" spans="1:15" x14ac:dyDescent="0.25">
      <c r="B6" t="s">
        <v>1</v>
      </c>
      <c r="C6">
        <v>46036.930999999997</v>
      </c>
      <c r="D6">
        <v>6065.0330000000004</v>
      </c>
      <c r="E6">
        <f>D6/D4</f>
        <v>1.3431744409800404</v>
      </c>
      <c r="F6">
        <f>C6/E6</f>
        <v>34274.722326021467</v>
      </c>
      <c r="G6">
        <f>F6/F4</f>
        <v>0.81830144946465855</v>
      </c>
      <c r="I6" s="6"/>
      <c r="J6" s="5" t="s">
        <v>2</v>
      </c>
      <c r="K6" s="5">
        <f>AVERAGE(G5,G14,G23)</f>
        <v>0.97236026241809992</v>
      </c>
      <c r="L6" s="5">
        <f>STDEV(G5,G14,G23)/SQRT(3)</f>
        <v>4.4631516011817536E-2</v>
      </c>
      <c r="M6" s="5">
        <f>K6*100</f>
        <v>97.236026241809995</v>
      </c>
      <c r="N6" s="5">
        <f>100-M6</f>
        <v>2.763973758190005</v>
      </c>
      <c r="O6" s="4">
        <f>L6*100</f>
        <v>4.463151601181754</v>
      </c>
    </row>
    <row r="7" spans="1:15" x14ac:dyDescent="0.25">
      <c r="B7" t="s">
        <v>0</v>
      </c>
      <c r="C7">
        <v>46227.881000000001</v>
      </c>
      <c r="D7">
        <v>6461.4970000000003</v>
      </c>
      <c r="E7">
        <f>D7/D4</f>
        <v>1.4309761580636424</v>
      </c>
      <c r="F7">
        <f>C7/E7</f>
        <v>32305.137118814262</v>
      </c>
      <c r="G7">
        <f>F7/F4</f>
        <v>0.77127803627486924</v>
      </c>
      <c r="I7" s="6"/>
      <c r="J7" s="5" t="s">
        <v>1</v>
      </c>
      <c r="K7" s="5">
        <f>AVERAGE(G6,G15,G24)</f>
        <v>0.91325096427246655</v>
      </c>
      <c r="L7" s="5">
        <f>STDEV(G6,G15,G24)/SQRT(3)</f>
        <v>4.9924236997608541E-2</v>
      </c>
      <c r="M7" s="5">
        <f>K7*100</f>
        <v>91.325096427246649</v>
      </c>
      <c r="N7" s="5">
        <f>100-M7</f>
        <v>8.674903572753351</v>
      </c>
      <c r="O7" s="4">
        <f>L7*100</f>
        <v>4.9924236997608542</v>
      </c>
    </row>
    <row r="8" spans="1:15" x14ac:dyDescent="0.25">
      <c r="A8" t="s">
        <v>7</v>
      </c>
      <c r="B8" t="s">
        <v>3</v>
      </c>
      <c r="C8">
        <v>41743.767999999996</v>
      </c>
      <c r="D8">
        <v>4766.8609999999999</v>
      </c>
      <c r="E8">
        <f>D8/D8</f>
        <v>1</v>
      </c>
      <c r="F8">
        <f>C8/E8</f>
        <v>41743.767999999996</v>
      </c>
      <c r="G8">
        <f>F8/F8</f>
        <v>1</v>
      </c>
      <c r="I8" s="6"/>
      <c r="J8" s="5" t="s">
        <v>0</v>
      </c>
      <c r="K8" s="5">
        <f>AVERAGE(G7,G16,G25)</f>
        <v>0.85151921014141818</v>
      </c>
      <c r="L8" s="5">
        <f>STDEV(G7,G16,G25)/SQRT(3)</f>
        <v>6.6769952668931709E-2</v>
      </c>
      <c r="M8" s="5">
        <f>K8*100</f>
        <v>85.15192101414182</v>
      </c>
      <c r="N8" s="5">
        <f>100-M8</f>
        <v>14.84807898585818</v>
      </c>
      <c r="O8" s="4">
        <f>L8*100</f>
        <v>6.6769952668931705</v>
      </c>
    </row>
    <row r="9" spans="1:15" x14ac:dyDescent="0.25">
      <c r="B9" t="s">
        <v>2</v>
      </c>
      <c r="C9">
        <v>39485.817999999999</v>
      </c>
      <c r="D9">
        <v>5243.69</v>
      </c>
      <c r="E9">
        <f>D9/D8</f>
        <v>1.1000299777988072</v>
      </c>
      <c r="F9">
        <f>C9/E9</f>
        <v>35895.219945743935</v>
      </c>
      <c r="G9">
        <f>F9/F8</f>
        <v>0.85989410313280623</v>
      </c>
      <c r="I9" s="6" t="s">
        <v>7</v>
      </c>
      <c r="J9" s="5" t="s">
        <v>3</v>
      </c>
      <c r="K9" s="5">
        <f>AVERAGE(G8,G17,G26)</f>
        <v>1</v>
      </c>
      <c r="L9" s="5">
        <f>STDEV(G8,G17,G26)/SQRT(3)</f>
        <v>0</v>
      </c>
      <c r="M9" s="5">
        <f>K9*100</f>
        <v>100</v>
      </c>
      <c r="N9" s="5">
        <f>100-M9</f>
        <v>0</v>
      </c>
      <c r="O9" s="4">
        <f>L9*100</f>
        <v>0</v>
      </c>
    </row>
    <row r="10" spans="1:15" x14ac:dyDescent="0.25">
      <c r="B10" t="s">
        <v>1</v>
      </c>
      <c r="C10">
        <v>42514.131999999998</v>
      </c>
      <c r="D10">
        <v>6484.4970000000003</v>
      </c>
      <c r="E10">
        <f>D10/D8</f>
        <v>1.3603285264663687</v>
      </c>
      <c r="F10">
        <f>C10/E10</f>
        <v>31252.841628217571</v>
      </c>
      <c r="G10">
        <f>F10/F8</f>
        <v>0.74868281244322687</v>
      </c>
      <c r="I10" s="6"/>
      <c r="J10" s="5" t="s">
        <v>2</v>
      </c>
      <c r="K10" s="5">
        <f>AVERAGE(G9,G18,G27)</f>
        <v>0.99873899915058362</v>
      </c>
      <c r="L10" s="5">
        <f>STDEV(G9,G18,G27)/SQRT(3)</f>
        <v>9.5424902363244191E-2</v>
      </c>
      <c r="M10" s="5">
        <f>K10*100</f>
        <v>99.87389991505836</v>
      </c>
      <c r="N10" s="5">
        <f>100-M10</f>
        <v>0.12610008494164049</v>
      </c>
      <c r="O10" s="4">
        <f>L10*100</f>
        <v>9.5424902363244186</v>
      </c>
    </row>
    <row r="11" spans="1:15" x14ac:dyDescent="0.25">
      <c r="B11" t="s">
        <v>0</v>
      </c>
      <c r="C11">
        <v>30272.505000000001</v>
      </c>
      <c r="D11">
        <v>4527.2049999999999</v>
      </c>
      <c r="E11">
        <f>D11/D8</f>
        <v>0.94972456717324039</v>
      </c>
      <c r="F11">
        <f>C11/E11</f>
        <v>31875.036243511175</v>
      </c>
      <c r="G11">
        <f>F11/F8</f>
        <v>0.76358790235493779</v>
      </c>
      <c r="I11" s="6"/>
      <c r="J11" s="5" t="s">
        <v>1</v>
      </c>
      <c r="K11" s="5">
        <f>AVERAGE(G10,G19,G28)</f>
        <v>0.88767154682538285</v>
      </c>
      <c r="L11" s="5">
        <f>STDEV(G10,G19,G28)/SQRT(3)</f>
        <v>7.1839771943288486E-2</v>
      </c>
      <c r="M11" s="5">
        <f>K11*100</f>
        <v>88.76715468253829</v>
      </c>
      <c r="N11" s="5">
        <f>100-M11</f>
        <v>11.23284531746171</v>
      </c>
      <c r="O11" s="4">
        <f>L11*100</f>
        <v>7.1839771943288486</v>
      </c>
    </row>
    <row r="12" spans="1:15" ht="15.75" thickBot="1" x14ac:dyDescent="0.3">
      <c r="A12" t="s">
        <v>8</v>
      </c>
      <c r="I12" s="3"/>
      <c r="J12" s="2" t="s">
        <v>0</v>
      </c>
      <c r="K12" s="2">
        <f>AVERAGE(G11,G20,G29)</f>
        <v>0.91912029414490337</v>
      </c>
      <c r="L12" s="2">
        <f>STDEV(G11,G20,G29)/SQRT(3)</f>
        <v>0.10807950694283314</v>
      </c>
      <c r="M12" s="2">
        <f>K12*100</f>
        <v>91.912029414490334</v>
      </c>
      <c r="N12" s="2">
        <f>100-M12</f>
        <v>8.087970585509666</v>
      </c>
      <c r="O12" s="1">
        <f>L12*100</f>
        <v>10.807950694283313</v>
      </c>
    </row>
    <row r="13" spans="1:15" x14ac:dyDescent="0.25">
      <c r="A13" t="s">
        <v>5</v>
      </c>
      <c r="B13" t="s">
        <v>3</v>
      </c>
      <c r="C13">
        <v>40349.474999999999</v>
      </c>
      <c r="D13">
        <v>6888.2759999999998</v>
      </c>
      <c r="E13">
        <f>D13/D13</f>
        <v>1</v>
      </c>
      <c r="F13">
        <f>C13/E13</f>
        <v>40349.474999999999</v>
      </c>
      <c r="G13">
        <f>F13/F13</f>
        <v>1</v>
      </c>
    </row>
    <row r="14" spans="1:15" x14ac:dyDescent="0.25">
      <c r="B14" t="s">
        <v>2</v>
      </c>
      <c r="C14">
        <v>41645.94</v>
      </c>
      <c r="D14">
        <v>7321.9830000000002</v>
      </c>
      <c r="E14">
        <f>D14/D13</f>
        <v>1.0629630694240475</v>
      </c>
      <c r="F14">
        <f>C14/E14</f>
        <v>39179.103393089004</v>
      </c>
      <c r="G14">
        <f>F14/F13</f>
        <v>0.97099413048345751</v>
      </c>
    </row>
    <row r="15" spans="1:15" x14ac:dyDescent="0.25">
      <c r="B15" t="s">
        <v>1</v>
      </c>
      <c r="C15">
        <v>35886.968999999997</v>
      </c>
      <c r="D15">
        <v>6559.5690000000004</v>
      </c>
      <c r="E15">
        <f>D15/D13</f>
        <v>0.9522802222210609</v>
      </c>
      <c r="F15">
        <f>C15/E15</f>
        <v>37685.303298958206</v>
      </c>
      <c r="G15">
        <f>F15/F13</f>
        <v>0.93397258078223344</v>
      </c>
    </row>
    <row r="16" spans="1:15" x14ac:dyDescent="0.25">
      <c r="B16" t="s">
        <v>0</v>
      </c>
      <c r="C16">
        <v>37688.161</v>
      </c>
      <c r="D16">
        <v>8050.518</v>
      </c>
      <c r="E16">
        <f>D16/D13</f>
        <v>1.1687275596970854</v>
      </c>
      <c r="F16">
        <f>C16/E16</f>
        <v>32247.174020409118</v>
      </c>
      <c r="G16">
        <f>F16/F13</f>
        <v>0.79919686737954132</v>
      </c>
    </row>
    <row r="17" spans="1:7" x14ac:dyDescent="0.25">
      <c r="A17" t="s">
        <v>7</v>
      </c>
      <c r="B17" t="s">
        <v>3</v>
      </c>
      <c r="C17">
        <v>39842.252999999997</v>
      </c>
      <c r="D17">
        <v>6700.1040000000003</v>
      </c>
      <c r="E17">
        <f>D17/D17</f>
        <v>1</v>
      </c>
      <c r="F17">
        <f>C17/E17</f>
        <v>39842.252999999997</v>
      </c>
      <c r="G17">
        <f>F17/F17</f>
        <v>1</v>
      </c>
    </row>
    <row r="18" spans="1:7" x14ac:dyDescent="0.25">
      <c r="B18" t="s">
        <v>2</v>
      </c>
      <c r="C18">
        <v>45342.546000000002</v>
      </c>
      <c r="D18">
        <v>7986.3469999999998</v>
      </c>
      <c r="E18">
        <f>D18/D17</f>
        <v>1.1919735872756601</v>
      </c>
      <c r="F18">
        <f>C18/E18</f>
        <v>38039.891558028226</v>
      </c>
      <c r="G18">
        <f>F18/F17</f>
        <v>0.95476256219818267</v>
      </c>
    </row>
    <row r="19" spans="1:7" x14ac:dyDescent="0.25">
      <c r="B19" t="s">
        <v>1</v>
      </c>
      <c r="C19">
        <v>32950.504999999997</v>
      </c>
      <c r="D19">
        <v>5986.3469999999998</v>
      </c>
      <c r="E19">
        <f>D19/D17</f>
        <v>0.89347075806584486</v>
      </c>
      <c r="F19">
        <f>C19/E19</f>
        <v>36879.220391420677</v>
      </c>
      <c r="G19">
        <f>F19/F17</f>
        <v>0.92563089721408776</v>
      </c>
    </row>
    <row r="20" spans="1:7" x14ac:dyDescent="0.25">
      <c r="B20" t="s">
        <v>0</v>
      </c>
      <c r="C20">
        <v>24291.725999999999</v>
      </c>
      <c r="D20">
        <v>4712.326</v>
      </c>
      <c r="E20">
        <f>D20/D17</f>
        <v>0.7033213215794859</v>
      </c>
      <c r="F20">
        <f>C20/E20</f>
        <v>34538.588913310326</v>
      </c>
      <c r="G20">
        <f>F20/F17</f>
        <v>0.86688342934096441</v>
      </c>
    </row>
    <row r="21" spans="1:7" x14ac:dyDescent="0.25">
      <c r="A21" t="s">
        <v>6</v>
      </c>
    </row>
    <row r="22" spans="1:7" x14ac:dyDescent="0.25">
      <c r="A22" t="s">
        <v>5</v>
      </c>
      <c r="B22" t="s">
        <v>3</v>
      </c>
      <c r="C22">
        <v>53248.245000000003</v>
      </c>
      <c r="D22">
        <v>7746.1040000000003</v>
      </c>
      <c r="E22">
        <f>D22/D22</f>
        <v>1</v>
      </c>
      <c r="F22">
        <f>C22/E22</f>
        <v>53248.245000000003</v>
      </c>
      <c r="G22">
        <f>F22/F22</f>
        <v>1</v>
      </c>
    </row>
    <row r="23" spans="1:7" x14ac:dyDescent="0.25">
      <c r="B23" t="s">
        <v>2</v>
      </c>
      <c r="C23">
        <v>52483.387000000002</v>
      </c>
      <c r="D23">
        <v>7268.933</v>
      </c>
      <c r="E23">
        <f>D23/D22</f>
        <v>0.93839858075750082</v>
      </c>
      <c r="F23">
        <f>C23/E23</f>
        <v>55928.67260906766</v>
      </c>
      <c r="G23">
        <f>F23/F22</f>
        <v>1.0503383277527298</v>
      </c>
    </row>
    <row r="24" spans="1:7" x14ac:dyDescent="0.25">
      <c r="B24" t="s">
        <v>1</v>
      </c>
      <c r="C24">
        <v>50212.942999999999</v>
      </c>
      <c r="D24">
        <v>7397.1750000000002</v>
      </c>
      <c r="E24">
        <f>D24/D22</f>
        <v>0.95495425829552505</v>
      </c>
      <c r="F24">
        <f>C24/E24</f>
        <v>52581.516406475719</v>
      </c>
      <c r="G24">
        <f>F24/F22</f>
        <v>0.98747886257050754</v>
      </c>
    </row>
    <row r="25" spans="1:7" x14ac:dyDescent="0.25">
      <c r="B25" t="s">
        <v>0</v>
      </c>
      <c r="C25">
        <v>34364.959999999999</v>
      </c>
      <c r="D25">
        <v>5079.9830000000002</v>
      </c>
      <c r="E25">
        <f>D25/D22</f>
        <v>0.65581136013665708</v>
      </c>
      <c r="F25">
        <f>C25/E25</f>
        <v>52400.678135308721</v>
      </c>
      <c r="G25">
        <f>F25/F22</f>
        <v>0.9840827267698441</v>
      </c>
    </row>
    <row r="26" spans="1:7" x14ac:dyDescent="0.25">
      <c r="A26" t="s">
        <v>4</v>
      </c>
      <c r="B26" t="s">
        <v>3</v>
      </c>
      <c r="C26">
        <v>51316.294999999998</v>
      </c>
      <c r="D26">
        <v>8641.8029999999999</v>
      </c>
      <c r="E26">
        <f>D26/D26</f>
        <v>1</v>
      </c>
      <c r="F26">
        <f>C26/E26</f>
        <v>51316.294999999998</v>
      </c>
      <c r="G26">
        <f>F26/F26</f>
        <v>1</v>
      </c>
    </row>
    <row r="27" spans="1:7" x14ac:dyDescent="0.25">
      <c r="B27" t="s">
        <v>2</v>
      </c>
      <c r="C27">
        <v>42676.788999999997</v>
      </c>
      <c r="D27">
        <v>6082.5389999999998</v>
      </c>
      <c r="E27">
        <f>D27/D26</f>
        <v>0.70385068949153318</v>
      </c>
      <c r="F27">
        <f>C27/E27</f>
        <v>60633.298563406992</v>
      </c>
      <c r="G27">
        <f>F27/F26</f>
        <v>1.1815603321207619</v>
      </c>
    </row>
    <row r="28" spans="1:7" x14ac:dyDescent="0.25">
      <c r="B28" t="s">
        <v>1</v>
      </c>
      <c r="C28">
        <v>42347.616999999998</v>
      </c>
      <c r="D28">
        <v>7212.9530000000004</v>
      </c>
      <c r="E28">
        <f>D28/D26</f>
        <v>0.83465834618076817</v>
      </c>
      <c r="F28">
        <f>C28/E28</f>
        <v>50736.468632673874</v>
      </c>
      <c r="G28">
        <f>F28/F26</f>
        <v>0.98870093081883392</v>
      </c>
    </row>
    <row r="29" spans="1:7" x14ac:dyDescent="0.25">
      <c r="B29" t="s">
        <v>0</v>
      </c>
      <c r="C29">
        <v>46725.616999999998</v>
      </c>
      <c r="D29">
        <v>6982.69</v>
      </c>
      <c r="E29">
        <f>D29/D26</f>
        <v>0.80801309634112228</v>
      </c>
      <c r="F29">
        <f>C29/E29</f>
        <v>57827.796618130124</v>
      </c>
      <c r="G29">
        <f>F29/F26</f>
        <v>1.1268895507388077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PACT_CLPBI_Timcourse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Bucko</dc:creator>
  <cp:lastModifiedBy>Paula Bucko</cp:lastModifiedBy>
  <dcterms:created xsi:type="dcterms:W3CDTF">2019-11-18T18:27:32Z</dcterms:created>
  <dcterms:modified xsi:type="dcterms:W3CDTF">2019-11-18T18:30:18Z</dcterms:modified>
</cp:coreProperties>
</file>