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ula B\Desktop\Official Manuscript Materials\eLife\Revisions\Final\"/>
    </mc:Choice>
  </mc:AlternateContent>
  <bookViews>
    <workbookView xWindow="0" yWindow="0" windowWidth="24000" windowHeight="7380"/>
  </bookViews>
  <sheets>
    <sheet name="PACT_CLPMLN_Dose-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G6" i="1"/>
  <c r="H6" i="1" s="1"/>
  <c r="I6" i="1" s="1"/>
  <c r="J6" i="1" s="1"/>
  <c r="E7" i="1"/>
  <c r="G7" i="1" s="1"/>
  <c r="H7" i="1" s="1"/>
  <c r="I7" i="1" s="1"/>
  <c r="J7" i="1" s="1"/>
  <c r="E8" i="1"/>
  <c r="G8" i="1" s="1"/>
  <c r="H8" i="1" s="1"/>
  <c r="I8" i="1" s="1"/>
  <c r="J8" i="1" s="1"/>
  <c r="E9" i="1"/>
  <c r="G9" i="1" s="1"/>
  <c r="H9" i="1" s="1"/>
  <c r="I9" i="1" s="1"/>
  <c r="J9" i="1" s="1"/>
  <c r="E12" i="1"/>
  <c r="G12" i="1"/>
  <c r="H12" i="1" s="1"/>
  <c r="I12" i="1" s="1"/>
  <c r="J12" i="1" s="1"/>
  <c r="E13" i="1"/>
  <c r="G13" i="1" s="1"/>
  <c r="H13" i="1" s="1"/>
  <c r="I13" i="1" s="1"/>
  <c r="J13" i="1" s="1"/>
  <c r="E14" i="1"/>
  <c r="G14" i="1"/>
  <c r="H14" i="1" s="1"/>
  <c r="I14" i="1" s="1"/>
  <c r="J14" i="1" s="1"/>
  <c r="E15" i="1"/>
  <c r="G15" i="1" s="1"/>
  <c r="H15" i="1" s="1"/>
  <c r="I15" i="1" s="1"/>
  <c r="J15" i="1" s="1"/>
  <c r="E18" i="1"/>
  <c r="G18" i="1"/>
  <c r="H18" i="1" s="1"/>
  <c r="I18" i="1" s="1"/>
  <c r="J18" i="1" s="1"/>
  <c r="E19" i="1"/>
  <c r="G19" i="1" s="1"/>
  <c r="H19" i="1" s="1"/>
  <c r="I19" i="1" s="1"/>
  <c r="J19" i="1" s="1"/>
  <c r="E20" i="1"/>
  <c r="G20" i="1"/>
  <c r="H20" i="1" s="1"/>
  <c r="I20" i="1" s="1"/>
  <c r="J20" i="1" s="1"/>
  <c r="E21" i="1"/>
  <c r="G21" i="1" s="1"/>
  <c r="H21" i="1" s="1"/>
  <c r="I21" i="1" s="1"/>
  <c r="J21" i="1" s="1"/>
  <c r="O8" i="1" l="1"/>
  <c r="N8" i="1"/>
  <c r="M8" i="1" s="1"/>
  <c r="O7" i="1"/>
  <c r="N7" i="1"/>
  <c r="M7" i="1" s="1"/>
  <c r="O9" i="1"/>
  <c r="N9" i="1"/>
  <c r="M9" i="1" s="1"/>
  <c r="N10" i="1"/>
  <c r="M10" i="1" s="1"/>
  <c r="O10" i="1"/>
</calcChain>
</file>

<file path=xl/sharedStrings.xml><?xml version="1.0" encoding="utf-8"?>
<sst xmlns="http://schemas.openxmlformats.org/spreadsheetml/2006/main" count="37" uniqueCount="18">
  <si>
    <t>250 Nm</t>
  </si>
  <si>
    <t>100 nM</t>
  </si>
  <si>
    <t>50 nM</t>
  </si>
  <si>
    <t>DMSO</t>
  </si>
  <si>
    <t>%Drug</t>
  </si>
  <si>
    <t>Rhodamine Labeling</t>
  </si>
  <si>
    <t>Gel</t>
  </si>
  <si>
    <t>WB</t>
  </si>
  <si>
    <t>EX3</t>
  </si>
  <si>
    <t>250 nM</t>
  </si>
  <si>
    <t>EX2</t>
  </si>
  <si>
    <t>SEM</t>
  </si>
  <si>
    <t>% CLP-MLN8237 Labeling</t>
  </si>
  <si>
    <t>% Rhodamine Labeling</t>
  </si>
  <si>
    <t>Ex 1-3</t>
  </si>
  <si>
    <t>EX1</t>
  </si>
  <si>
    <t>CLP-MLN8237</t>
  </si>
  <si>
    <t>U2OS SNAP-PACT cells treated with CLP-MLN8237 for 4 hr followed by CLP-rhodamine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</si>
</sst>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Border="1"/>
    <xf numFmtId="0" fontId="0" fillId="0" borderId="0" xfId="0" applyFill="1" applyBorder="1"/>
    <xf numFmtId="3" fontId="0" fillId="0" borderId="0" xfId="0" applyNumberForma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Fill="1" applyBorder="1"/>
    <xf numFmtId="0" fontId="0" fillId="0" borderId="7" xfId="0" applyBorder="1"/>
    <xf numFmtId="0" fontId="0" fillId="0" borderId="8" xfId="0" applyBorder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tabSelected="1" zoomScale="80" zoomScaleNormal="80" workbookViewId="0">
      <selection activeCell="J5" sqref="J5"/>
    </sheetView>
  </sheetViews>
  <sheetFormatPr defaultRowHeight="15" x14ac:dyDescent="0.25"/>
  <sheetData>
    <row r="1" spans="1:17" x14ac:dyDescent="0.25">
      <c r="A1" s="12" t="s">
        <v>17</v>
      </c>
      <c r="B1" s="12"/>
      <c r="C1" s="12"/>
      <c r="D1" s="12"/>
      <c r="E1" s="12"/>
      <c r="F1" s="12"/>
      <c r="G1" s="12"/>
      <c r="H1" s="12"/>
      <c r="I1" s="12"/>
    </row>
    <row r="3" spans="1:17" x14ac:dyDescent="0.25">
      <c r="B3" t="s">
        <v>16</v>
      </c>
      <c r="L3" s="1"/>
      <c r="M3" s="1"/>
      <c r="N3" s="1"/>
      <c r="O3" s="1"/>
      <c r="P3" s="1"/>
      <c r="Q3" s="1"/>
    </row>
    <row r="4" spans="1:17" x14ac:dyDescent="0.25">
      <c r="B4" s="1" t="s">
        <v>15</v>
      </c>
      <c r="C4" s="1"/>
      <c r="D4" s="1"/>
      <c r="E4" s="1"/>
      <c r="F4" s="1"/>
      <c r="G4" s="1"/>
      <c r="H4" s="1"/>
      <c r="I4" s="1"/>
      <c r="J4" s="1"/>
      <c r="L4" s="1"/>
      <c r="M4" s="1"/>
      <c r="N4" s="1"/>
      <c r="O4" s="1"/>
      <c r="P4" s="1"/>
      <c r="Q4" s="1"/>
    </row>
    <row r="5" spans="1:17" ht="15.75" thickBot="1" x14ac:dyDescent="0.3">
      <c r="B5" s="1"/>
      <c r="C5" s="1"/>
      <c r="D5" s="1" t="s">
        <v>7</v>
      </c>
      <c r="E5" s="1"/>
      <c r="F5" s="1" t="s">
        <v>6</v>
      </c>
      <c r="G5" s="1"/>
      <c r="H5" s="1" t="s">
        <v>5</v>
      </c>
      <c r="I5" s="1"/>
      <c r="J5" s="1" t="s">
        <v>4</v>
      </c>
      <c r="L5" s="1" t="s">
        <v>14</v>
      </c>
      <c r="N5" s="1"/>
      <c r="O5" s="1"/>
      <c r="P5" s="1"/>
      <c r="Q5" s="1"/>
    </row>
    <row r="6" spans="1:17" x14ac:dyDescent="0.25">
      <c r="B6" s="1">
        <v>1</v>
      </c>
      <c r="C6" s="1" t="s">
        <v>3</v>
      </c>
      <c r="D6" s="1">
        <v>16.954000000000001</v>
      </c>
      <c r="E6" s="1">
        <f>D6/D6</f>
        <v>1</v>
      </c>
      <c r="F6" s="1">
        <v>34.578000000000003</v>
      </c>
      <c r="G6" s="1">
        <f>F6/E6</f>
        <v>34.578000000000003</v>
      </c>
      <c r="H6" s="1">
        <f>G6/G6</f>
        <v>1</v>
      </c>
      <c r="I6" s="1">
        <f>1-H6</f>
        <v>0</v>
      </c>
      <c r="J6" s="1">
        <f>I6*100</f>
        <v>0</v>
      </c>
      <c r="L6" s="11"/>
      <c r="M6" s="10" t="s">
        <v>13</v>
      </c>
      <c r="N6" s="10" t="s">
        <v>12</v>
      </c>
      <c r="O6" s="9" t="s">
        <v>11</v>
      </c>
      <c r="P6" s="1"/>
      <c r="Q6" s="1"/>
    </row>
    <row r="7" spans="1:17" x14ac:dyDescent="0.25">
      <c r="B7" s="1">
        <v>2</v>
      </c>
      <c r="C7" s="1" t="s">
        <v>2</v>
      </c>
      <c r="D7" s="1">
        <v>38.408000000000001</v>
      </c>
      <c r="E7" s="1">
        <f>D7/D6</f>
        <v>2.2654240887106289</v>
      </c>
      <c r="F7" s="1">
        <v>38.729999999999997</v>
      </c>
      <c r="G7" s="1">
        <f>F7/E7</f>
        <v>17.09613674234534</v>
      </c>
      <c r="H7" s="1">
        <f>G7/G6</f>
        <v>0.49442237093947999</v>
      </c>
      <c r="I7" s="1">
        <f>1-H7</f>
        <v>0.50557762906052006</v>
      </c>
      <c r="J7" s="1">
        <f>I7*100</f>
        <v>50.557762906052005</v>
      </c>
      <c r="L7" s="8" t="s">
        <v>3</v>
      </c>
      <c r="M7" s="1">
        <f>100-N7</f>
        <v>100</v>
      </c>
      <c r="N7" s="1">
        <f>AVERAGE(J6,J12,J18)</f>
        <v>0</v>
      </c>
      <c r="O7" s="7">
        <f>STDEV(J6,J12,J18)/SQRT(3)</f>
        <v>0</v>
      </c>
      <c r="P7" s="1"/>
      <c r="Q7" s="1"/>
    </row>
    <row r="8" spans="1:17" x14ac:dyDescent="0.25">
      <c r="B8" s="1">
        <v>3</v>
      </c>
      <c r="C8" s="1" t="s">
        <v>1</v>
      </c>
      <c r="D8" s="1">
        <v>25.617999999999999</v>
      </c>
      <c r="E8" s="1">
        <f>D8/D6</f>
        <v>1.5110298454641971</v>
      </c>
      <c r="F8" s="1">
        <v>21.850999999999999</v>
      </c>
      <c r="G8" s="1">
        <f>F8/E8</f>
        <v>14.460998282457648</v>
      </c>
      <c r="H8" s="1">
        <f>G8/G6</f>
        <v>0.41821384355537183</v>
      </c>
      <c r="I8" s="1">
        <f>1-H8</f>
        <v>0.58178615644462817</v>
      </c>
      <c r="J8" s="1">
        <f>I8*100</f>
        <v>58.178615644462816</v>
      </c>
      <c r="L8" s="8" t="s">
        <v>2</v>
      </c>
      <c r="M8" s="1">
        <f>100-N8</f>
        <v>78.037013327778865</v>
      </c>
      <c r="N8" s="1">
        <f>AVERAGE(J7,J13,J19)</f>
        <v>21.962986672221131</v>
      </c>
      <c r="O8" s="7">
        <f>STDEV(J7,J13,J19)/SQRT(3)</f>
        <v>14.361740469317077</v>
      </c>
      <c r="P8" s="1"/>
      <c r="Q8" s="1"/>
    </row>
    <row r="9" spans="1:17" x14ac:dyDescent="0.25">
      <c r="B9" s="1">
        <v>4</v>
      </c>
      <c r="C9" s="1" t="s">
        <v>0</v>
      </c>
      <c r="D9" s="1">
        <v>19.02</v>
      </c>
      <c r="E9" s="1">
        <f>D9/D6</f>
        <v>1.1218591482835909</v>
      </c>
      <c r="F9" s="1">
        <v>4.8410000000000002</v>
      </c>
      <c r="G9" s="1">
        <f>F9/E9</f>
        <v>4.3151584647739227</v>
      </c>
      <c r="H9" s="1">
        <f>G9/G6</f>
        <v>0.12479491193168843</v>
      </c>
      <c r="I9" s="1">
        <f>1-H9</f>
        <v>0.87520508806831154</v>
      </c>
      <c r="J9" s="1">
        <f>I9*100</f>
        <v>87.52050880683116</v>
      </c>
      <c r="L9" s="8" t="s">
        <v>1</v>
      </c>
      <c r="M9" s="1">
        <f>100-N9</f>
        <v>51.91627087450226</v>
      </c>
      <c r="N9" s="1">
        <f>AVERAGE(J8,J14,J20)</f>
        <v>48.08372912549774</v>
      </c>
      <c r="O9" s="7">
        <f>STDEV(J8,J14,J20)/SQRT(3)</f>
        <v>5.0499029299904938</v>
      </c>
      <c r="P9" s="1"/>
      <c r="Q9" s="1"/>
    </row>
    <row r="10" spans="1:17" ht="15.75" thickBot="1" x14ac:dyDescent="0.3">
      <c r="B10" s="1" t="s">
        <v>10</v>
      </c>
      <c r="C10" s="1"/>
      <c r="D10" s="1"/>
      <c r="E10" s="1"/>
      <c r="F10" s="1"/>
      <c r="G10" s="1"/>
      <c r="H10" s="1"/>
      <c r="I10" s="1"/>
      <c r="J10" s="1"/>
      <c r="L10" s="6" t="s">
        <v>9</v>
      </c>
      <c r="M10" s="5">
        <f>100-N10</f>
        <v>19.316512824607642</v>
      </c>
      <c r="N10" s="5">
        <f>AVERAGE(J9,J15,J21)</f>
        <v>80.683487175392358</v>
      </c>
      <c r="O10" s="4">
        <f>STDEV(J9,J15,J21)/SQRT(3)</f>
        <v>4.180185533729353</v>
      </c>
      <c r="P10" s="1"/>
      <c r="Q10" s="1"/>
    </row>
    <row r="11" spans="1:17" x14ac:dyDescent="0.25">
      <c r="B11" s="1"/>
      <c r="C11" s="1"/>
      <c r="D11" s="1" t="s">
        <v>7</v>
      </c>
      <c r="E11" s="1"/>
      <c r="F11" s="1" t="s">
        <v>6</v>
      </c>
      <c r="G11" s="1"/>
      <c r="H11" s="1" t="s">
        <v>5</v>
      </c>
      <c r="I11" s="1"/>
      <c r="J11" s="1" t="s">
        <v>4</v>
      </c>
      <c r="L11" s="1"/>
      <c r="M11" s="1"/>
      <c r="N11" s="1"/>
      <c r="O11" s="1"/>
      <c r="P11" s="1"/>
      <c r="Q11" s="1"/>
    </row>
    <row r="12" spans="1:17" x14ac:dyDescent="0.25">
      <c r="B12" s="1">
        <v>1</v>
      </c>
      <c r="C12" s="1" t="s">
        <v>3</v>
      </c>
      <c r="D12" s="2">
        <v>27.369</v>
      </c>
      <c r="E12" s="1">
        <f>D12/D12</f>
        <v>1</v>
      </c>
      <c r="F12" s="2">
        <v>39.405000000000001</v>
      </c>
      <c r="G12" s="1">
        <f>F12/E12</f>
        <v>39.405000000000001</v>
      </c>
      <c r="H12" s="1">
        <f>G12/G12</f>
        <v>1</v>
      </c>
      <c r="I12" s="1">
        <f>1-H12</f>
        <v>0</v>
      </c>
      <c r="J12" s="1">
        <f>I12*100</f>
        <v>0</v>
      </c>
      <c r="L12" s="1"/>
      <c r="M12" s="1"/>
      <c r="N12" s="1"/>
      <c r="O12" s="1"/>
      <c r="P12" s="1"/>
      <c r="Q12" s="1"/>
    </row>
    <row r="13" spans="1:17" x14ac:dyDescent="0.25">
      <c r="B13" s="1">
        <v>2</v>
      </c>
      <c r="C13" s="1" t="s">
        <v>2</v>
      </c>
      <c r="D13" s="2">
        <v>24.701000000000001</v>
      </c>
      <c r="E13" s="1">
        <f>D13/D12</f>
        <v>0.90251744674631884</v>
      </c>
      <c r="F13" s="2">
        <v>32.000999999999998</v>
      </c>
      <c r="G13" s="1">
        <f>F13/E13</f>
        <v>35.457486296101372</v>
      </c>
      <c r="H13" s="1">
        <f>G13/G12</f>
        <v>0.89982200979828375</v>
      </c>
      <c r="I13" s="1">
        <f>1-H13</f>
        <v>0.10017799020171625</v>
      </c>
      <c r="J13" s="1">
        <f>I13*100</f>
        <v>10.017799020171624</v>
      </c>
      <c r="L13" s="1"/>
      <c r="M13" s="1"/>
      <c r="N13" s="1"/>
      <c r="O13" s="1"/>
      <c r="P13" s="1"/>
      <c r="Q13" s="1"/>
    </row>
    <row r="14" spans="1:17" x14ac:dyDescent="0.25">
      <c r="B14" s="1">
        <v>3</v>
      </c>
      <c r="C14" s="1" t="s">
        <v>1</v>
      </c>
      <c r="D14" s="2">
        <v>28.751000000000001</v>
      </c>
      <c r="E14" s="1">
        <f>D14/D12</f>
        <v>1.0504950856808799</v>
      </c>
      <c r="F14" s="2">
        <v>23.466999999999999</v>
      </c>
      <c r="G14" s="1">
        <f>F14/E14</f>
        <v>22.338990748147889</v>
      </c>
      <c r="H14" s="1">
        <f>G14/G12</f>
        <v>0.56690751803445982</v>
      </c>
      <c r="I14" s="1">
        <f>1-H14</f>
        <v>0.43309248196554018</v>
      </c>
      <c r="J14" s="1">
        <f>I14*100</f>
        <v>43.309248196554016</v>
      </c>
      <c r="L14" s="1"/>
      <c r="M14" s="1"/>
      <c r="N14" s="1"/>
      <c r="O14" s="1"/>
      <c r="P14" s="1"/>
      <c r="Q14" s="1"/>
    </row>
    <row r="15" spans="1:17" x14ac:dyDescent="0.25">
      <c r="B15" s="1">
        <v>4</v>
      </c>
      <c r="C15" s="1" t="s">
        <v>0</v>
      </c>
      <c r="D15" s="1">
        <v>19.178000000000001</v>
      </c>
      <c r="E15" s="1">
        <f>D15/D12</f>
        <v>0.70071979246592864</v>
      </c>
      <c r="F15" s="1">
        <v>5.1269999999999998</v>
      </c>
      <c r="G15" s="1">
        <f>F15/E15</f>
        <v>7.3167620711231613</v>
      </c>
      <c r="H15" s="1">
        <f>G15/G12</f>
        <v>0.18568105750851824</v>
      </c>
      <c r="I15" s="1">
        <f>1-H15</f>
        <v>0.81431894249148173</v>
      </c>
      <c r="J15" s="1">
        <f>I15*100</f>
        <v>81.431894249148172</v>
      </c>
      <c r="L15" s="1"/>
      <c r="M15" s="1"/>
      <c r="N15" s="1"/>
      <c r="O15" s="1"/>
      <c r="P15" s="1"/>
      <c r="Q15" s="1"/>
    </row>
    <row r="16" spans="1:17" x14ac:dyDescent="0.25">
      <c r="B16" s="2" t="s">
        <v>8</v>
      </c>
      <c r="C16" s="2"/>
      <c r="D16" s="2"/>
      <c r="E16" s="2"/>
      <c r="F16" s="2"/>
      <c r="G16" s="2"/>
      <c r="H16" s="2"/>
      <c r="I16" s="2"/>
      <c r="J16" s="2"/>
    </row>
    <row r="17" spans="2:18" x14ac:dyDescent="0.25">
      <c r="B17" s="2"/>
      <c r="C17" s="2"/>
      <c r="D17" s="2" t="s">
        <v>7</v>
      </c>
      <c r="E17" s="2"/>
      <c r="F17" s="2" t="s">
        <v>6</v>
      </c>
      <c r="G17" s="2"/>
      <c r="H17" s="1" t="s">
        <v>5</v>
      </c>
      <c r="I17" s="2"/>
      <c r="J17" s="2" t="s">
        <v>4</v>
      </c>
    </row>
    <row r="18" spans="2:18" x14ac:dyDescent="0.25">
      <c r="B18" s="2">
        <v>1</v>
      </c>
      <c r="C18" s="2" t="s">
        <v>3</v>
      </c>
      <c r="D18" s="2">
        <v>35.441000000000003</v>
      </c>
      <c r="E18" s="2">
        <f>D18/D18</f>
        <v>1</v>
      </c>
      <c r="F18" s="2">
        <v>47.189</v>
      </c>
      <c r="G18" s="2">
        <f>F18/E18</f>
        <v>47.189</v>
      </c>
      <c r="H18" s="2">
        <f>G18/G18</f>
        <v>1</v>
      </c>
      <c r="I18" s="2">
        <f>1-H18</f>
        <v>0</v>
      </c>
      <c r="J18" s="2">
        <f>I18*100</f>
        <v>0</v>
      </c>
      <c r="M18" s="1"/>
      <c r="N18" s="1"/>
      <c r="O18" s="1"/>
      <c r="P18" s="1"/>
      <c r="Q18" s="1"/>
    </row>
    <row r="19" spans="2:18" x14ac:dyDescent="0.25">
      <c r="B19" s="2">
        <v>2</v>
      </c>
      <c r="C19" s="2" t="s">
        <v>2</v>
      </c>
      <c r="D19" s="2">
        <v>22.709</v>
      </c>
      <c r="E19" s="2">
        <f>D19/D18</f>
        <v>0.64075505770153207</v>
      </c>
      <c r="F19" s="2">
        <v>28.63</v>
      </c>
      <c r="G19" s="2">
        <f>F19/E19</f>
        <v>44.681660575102384</v>
      </c>
      <c r="H19" s="2">
        <f>G19/G18</f>
        <v>0.94686601909560242</v>
      </c>
      <c r="I19" s="2">
        <f>1-H19</f>
        <v>5.3133980904397582E-2</v>
      </c>
      <c r="J19" s="2">
        <f>I19*100</f>
        <v>5.3133980904397582</v>
      </c>
      <c r="M19" s="1"/>
      <c r="N19" s="1"/>
      <c r="O19" s="1"/>
      <c r="P19" s="1"/>
      <c r="Q19" s="1"/>
    </row>
    <row r="20" spans="2:18" x14ac:dyDescent="0.25">
      <c r="B20" s="2">
        <v>3</v>
      </c>
      <c r="C20" s="2" t="s">
        <v>1</v>
      </c>
      <c r="D20" s="2">
        <v>22.757000000000001</v>
      </c>
      <c r="E20" s="2">
        <f>D20/D18</f>
        <v>0.64210942129172432</v>
      </c>
      <c r="F20" s="2">
        <v>17.343</v>
      </c>
      <c r="G20" s="2">
        <f>F20/E20</f>
        <v>27.009415256844047</v>
      </c>
      <c r="H20" s="2">
        <f>G20/G18</f>
        <v>0.57236676464523617</v>
      </c>
      <c r="I20" s="2">
        <f>1-H20</f>
        <v>0.42763323535476383</v>
      </c>
      <c r="J20" s="2">
        <f>I20*100</f>
        <v>42.763323535476381</v>
      </c>
      <c r="M20" s="1"/>
      <c r="N20" s="1"/>
      <c r="O20" s="1"/>
      <c r="P20" s="1"/>
      <c r="Q20" s="1"/>
    </row>
    <row r="21" spans="2:18" x14ac:dyDescent="0.25">
      <c r="B21" s="2">
        <v>4</v>
      </c>
      <c r="C21" s="2" t="s">
        <v>0</v>
      </c>
      <c r="D21" s="2">
        <v>19.093</v>
      </c>
      <c r="E21" s="2">
        <f>D21/D18</f>
        <v>0.53872633390705671</v>
      </c>
      <c r="F21" s="2">
        <v>6.8390000000000004</v>
      </c>
      <c r="G21" s="2">
        <f>F21/E21</f>
        <v>12.694757188498405</v>
      </c>
      <c r="H21" s="2">
        <f>G21/G18</f>
        <v>0.26901941529802298</v>
      </c>
      <c r="I21" s="2">
        <f>1-H21</f>
        <v>0.73098058470197702</v>
      </c>
      <c r="J21" s="2">
        <f>I21*100</f>
        <v>73.098058470197699</v>
      </c>
      <c r="M21" s="1"/>
      <c r="N21" s="1"/>
      <c r="O21" s="1"/>
      <c r="P21" s="1"/>
      <c r="Q21" s="1"/>
    </row>
    <row r="22" spans="2:18" x14ac:dyDescent="0.25">
      <c r="M22" s="1"/>
      <c r="N22" s="1"/>
      <c r="O22" s="1"/>
      <c r="P22" s="1"/>
      <c r="Q22" s="1"/>
    </row>
    <row r="23" spans="2:18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N23" s="1"/>
      <c r="O23" s="1"/>
      <c r="P23" s="1"/>
      <c r="Q23" s="1"/>
    </row>
    <row r="24" spans="2:18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N24" s="1"/>
      <c r="O24" s="1"/>
      <c r="P24" s="1"/>
      <c r="Q24" s="1"/>
    </row>
    <row r="25" spans="2:18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N25" s="1"/>
      <c r="O25" s="1"/>
      <c r="P25" s="1"/>
      <c r="Q25" s="1"/>
    </row>
    <row r="26" spans="2:18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N26" s="1"/>
      <c r="O26" s="1"/>
      <c r="P26" s="1"/>
    </row>
    <row r="27" spans="2:18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N27" s="1"/>
      <c r="O27" s="1"/>
      <c r="P27" s="1"/>
    </row>
    <row r="28" spans="2:18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N28" s="1"/>
      <c r="O28" s="1"/>
      <c r="P28" s="1"/>
    </row>
    <row r="31" spans="2:18" x14ac:dyDescent="0.25">
      <c r="M31" s="1"/>
      <c r="N31" s="1"/>
      <c r="O31" s="1"/>
      <c r="P31" s="1"/>
      <c r="Q31" s="1"/>
      <c r="R31" s="1"/>
    </row>
    <row r="32" spans="2:18" x14ac:dyDescent="0.25">
      <c r="M32" s="1"/>
      <c r="N32" s="1"/>
      <c r="O32" s="1"/>
      <c r="P32" s="1"/>
      <c r="Q32" s="1"/>
      <c r="R32" s="1"/>
    </row>
    <row r="33" spans="3:18" x14ac:dyDescent="0.25">
      <c r="M33" s="1"/>
      <c r="N33" s="1"/>
      <c r="O33" s="1"/>
      <c r="P33" s="1"/>
      <c r="Q33" s="1"/>
      <c r="R33" s="1"/>
    </row>
    <row r="34" spans="3:18" x14ac:dyDescent="0.25"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3:18" x14ac:dyDescent="0.25"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3:18" x14ac:dyDescent="0.25">
      <c r="C36" s="1"/>
      <c r="D36" s="1"/>
      <c r="E36" s="2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3:18" x14ac:dyDescent="0.25">
      <c r="C37" s="1"/>
      <c r="D37" s="1"/>
      <c r="E37" s="2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3:18" x14ac:dyDescent="0.25">
      <c r="C38" s="1"/>
      <c r="D38" s="1"/>
      <c r="E38" s="2"/>
      <c r="F38" s="1"/>
      <c r="G38" s="3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3:18" x14ac:dyDescent="0.25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3:18" x14ac:dyDescent="0.25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3:18" x14ac:dyDescent="0.25">
      <c r="C41" s="1"/>
      <c r="D41" s="1"/>
      <c r="E41" s="2"/>
      <c r="F41" s="1"/>
      <c r="G41" s="1"/>
      <c r="H41" s="1"/>
      <c r="I41" s="1"/>
      <c r="J41" s="1"/>
      <c r="K41" s="1"/>
      <c r="L41" s="1"/>
    </row>
    <row r="42" spans="3:18" x14ac:dyDescent="0.25">
      <c r="C42" s="1"/>
      <c r="D42" s="1"/>
      <c r="E42" s="2"/>
      <c r="F42" s="1"/>
      <c r="G42" s="1"/>
      <c r="H42" s="1"/>
      <c r="I42" s="1"/>
      <c r="J42" s="1"/>
      <c r="K42" s="1"/>
      <c r="L42" s="1"/>
    </row>
    <row r="43" spans="3:18" x14ac:dyDescent="0.25">
      <c r="C43" s="1"/>
      <c r="D43" s="1"/>
      <c r="E43" s="2"/>
      <c r="F43" s="1"/>
      <c r="G43" s="1"/>
      <c r="H43" s="1"/>
      <c r="I43" s="1"/>
      <c r="J43" s="1"/>
      <c r="K43" s="1"/>
      <c r="L43" s="1"/>
    </row>
    <row r="44" spans="3:18" x14ac:dyDescent="0.25"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3:18" x14ac:dyDescent="0.25"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3:18" x14ac:dyDescent="0.25">
      <c r="C46" s="1"/>
      <c r="D46" s="1"/>
      <c r="E46" s="1"/>
      <c r="F46" s="1"/>
      <c r="G46" s="1"/>
      <c r="H46" s="1"/>
      <c r="I46" s="1"/>
      <c r="J46" s="1"/>
      <c r="K46" s="1"/>
      <c r="L4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PACT_CLPMLN_Dose-res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Bucko</dc:creator>
  <cp:lastModifiedBy>Paula Bucko</cp:lastModifiedBy>
  <dcterms:created xsi:type="dcterms:W3CDTF">2019-11-18T18:26:39Z</dcterms:created>
  <dcterms:modified xsi:type="dcterms:W3CDTF">2019-11-18T18:31:42Z</dcterms:modified>
</cp:coreProperties>
</file>