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/>
  </bookViews>
  <sheets>
    <sheet name="F1_FS2 MS-MS counts" sheetId="2" r:id="rId1"/>
    <sheet name="F1_FS3 Coverage DA1-DAR1-DAR2" sheetId="3" r:id="rId2"/>
    <sheet name="F1_FS4 Relative expressio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4" l="1"/>
  <c r="K57" i="4"/>
  <c r="N56" i="4"/>
  <c r="B56" i="4"/>
  <c r="E55" i="4"/>
  <c r="H54" i="4"/>
  <c r="K53" i="4"/>
  <c r="N52" i="4"/>
  <c r="B52" i="4"/>
  <c r="E51" i="4"/>
  <c r="H50" i="4"/>
  <c r="K49" i="4"/>
  <c r="N48" i="4"/>
  <c r="B48" i="4"/>
  <c r="E47" i="4"/>
  <c r="H46" i="4"/>
  <c r="K45" i="4"/>
  <c r="O38" i="4"/>
  <c r="N38" i="4"/>
  <c r="L38" i="4"/>
  <c r="K38" i="4"/>
  <c r="K58" i="4" s="1"/>
  <c r="I38" i="4"/>
  <c r="H38" i="4"/>
  <c r="F38" i="4"/>
  <c r="E38" i="4"/>
  <c r="E58" i="4" s="1"/>
  <c r="C38" i="4"/>
  <c r="B38" i="4"/>
  <c r="O37" i="4"/>
  <c r="N37" i="4"/>
  <c r="N57" i="4" s="1"/>
  <c r="L37" i="4"/>
  <c r="K37" i="4"/>
  <c r="I37" i="4"/>
  <c r="H37" i="4"/>
  <c r="H57" i="4" s="1"/>
  <c r="F37" i="4"/>
  <c r="E37" i="4"/>
  <c r="C37" i="4"/>
  <c r="B37" i="4"/>
  <c r="B57" i="4" s="1"/>
  <c r="O36" i="4"/>
  <c r="N36" i="4"/>
  <c r="L36" i="4"/>
  <c r="K36" i="4"/>
  <c r="K56" i="4" s="1"/>
  <c r="I36" i="4"/>
  <c r="H36" i="4"/>
  <c r="F36" i="4"/>
  <c r="E36" i="4"/>
  <c r="E56" i="4" s="1"/>
  <c r="C36" i="4"/>
  <c r="B36" i="4"/>
  <c r="O35" i="4"/>
  <c r="N35" i="4"/>
  <c r="N55" i="4" s="1"/>
  <c r="L35" i="4"/>
  <c r="K35" i="4"/>
  <c r="I35" i="4"/>
  <c r="H35" i="4"/>
  <c r="H55" i="4" s="1"/>
  <c r="F35" i="4"/>
  <c r="E35" i="4"/>
  <c r="C35" i="4"/>
  <c r="B35" i="4"/>
  <c r="B55" i="4" s="1"/>
  <c r="O34" i="4"/>
  <c r="N34" i="4"/>
  <c r="L34" i="4"/>
  <c r="K34" i="4"/>
  <c r="K54" i="4" s="1"/>
  <c r="I34" i="4"/>
  <c r="H34" i="4"/>
  <c r="F34" i="4"/>
  <c r="E34" i="4"/>
  <c r="E54" i="4" s="1"/>
  <c r="C34" i="4"/>
  <c r="B34" i="4"/>
  <c r="O33" i="4"/>
  <c r="N33" i="4"/>
  <c r="N53" i="4" s="1"/>
  <c r="L33" i="4"/>
  <c r="K33" i="4"/>
  <c r="I33" i="4"/>
  <c r="H33" i="4"/>
  <c r="H53" i="4" s="1"/>
  <c r="F33" i="4"/>
  <c r="E33" i="4"/>
  <c r="C33" i="4"/>
  <c r="B33" i="4"/>
  <c r="B53" i="4" s="1"/>
  <c r="O32" i="4"/>
  <c r="N32" i="4"/>
  <c r="L32" i="4"/>
  <c r="K32" i="4"/>
  <c r="K52" i="4" s="1"/>
  <c r="I32" i="4"/>
  <c r="H32" i="4"/>
  <c r="F32" i="4"/>
  <c r="E32" i="4"/>
  <c r="E52" i="4" s="1"/>
  <c r="C32" i="4"/>
  <c r="B32" i="4"/>
  <c r="O31" i="4"/>
  <c r="N31" i="4"/>
  <c r="N51" i="4" s="1"/>
  <c r="L31" i="4"/>
  <c r="K31" i="4"/>
  <c r="I31" i="4"/>
  <c r="H31" i="4"/>
  <c r="H51" i="4" s="1"/>
  <c r="F31" i="4"/>
  <c r="E31" i="4"/>
  <c r="C31" i="4"/>
  <c r="B31" i="4"/>
  <c r="B51" i="4" s="1"/>
  <c r="O30" i="4"/>
  <c r="N30" i="4"/>
  <c r="L30" i="4"/>
  <c r="K30" i="4"/>
  <c r="K50" i="4" s="1"/>
  <c r="I30" i="4"/>
  <c r="H30" i="4"/>
  <c r="F30" i="4"/>
  <c r="E30" i="4"/>
  <c r="E50" i="4" s="1"/>
  <c r="C30" i="4"/>
  <c r="B30" i="4"/>
  <c r="O29" i="4"/>
  <c r="N29" i="4"/>
  <c r="N49" i="4" s="1"/>
  <c r="L29" i="4"/>
  <c r="K29" i="4"/>
  <c r="I29" i="4"/>
  <c r="H29" i="4"/>
  <c r="H49" i="4" s="1"/>
  <c r="F29" i="4"/>
  <c r="E29" i="4"/>
  <c r="C29" i="4"/>
  <c r="B29" i="4"/>
  <c r="B49" i="4" s="1"/>
  <c r="O28" i="4"/>
  <c r="N28" i="4"/>
  <c r="L28" i="4"/>
  <c r="K28" i="4"/>
  <c r="K48" i="4" s="1"/>
  <c r="I28" i="4"/>
  <c r="H28" i="4"/>
  <c r="F28" i="4"/>
  <c r="E28" i="4"/>
  <c r="E48" i="4" s="1"/>
  <c r="C28" i="4"/>
  <c r="B28" i="4"/>
  <c r="O27" i="4"/>
  <c r="N27" i="4"/>
  <c r="N47" i="4" s="1"/>
  <c r="L27" i="4"/>
  <c r="K27" i="4"/>
  <c r="I27" i="4"/>
  <c r="H27" i="4"/>
  <c r="H47" i="4" s="1"/>
  <c r="F27" i="4"/>
  <c r="E27" i="4"/>
  <c r="C27" i="4"/>
  <c r="B27" i="4"/>
  <c r="B47" i="4" s="1"/>
  <c r="O26" i="4"/>
  <c r="N26" i="4"/>
  <c r="L26" i="4"/>
  <c r="K26" i="4"/>
  <c r="K46" i="4" s="1"/>
  <c r="I26" i="4"/>
  <c r="H26" i="4"/>
  <c r="F26" i="4"/>
  <c r="E26" i="4"/>
  <c r="E46" i="4" s="1"/>
  <c r="C26" i="4"/>
  <c r="B26" i="4"/>
  <c r="O25" i="4"/>
  <c r="N25" i="4"/>
  <c r="N45" i="4" s="1"/>
  <c r="L25" i="4"/>
  <c r="K25" i="4"/>
  <c r="I25" i="4"/>
  <c r="H25" i="4"/>
  <c r="H45" i="4" s="1"/>
  <c r="F25" i="4"/>
  <c r="E25" i="4"/>
  <c r="C25" i="4"/>
  <c r="B25" i="4"/>
  <c r="B45" i="4" s="1"/>
  <c r="E45" i="4" l="1"/>
  <c r="B46" i="4"/>
  <c r="N46" i="4"/>
  <c r="K47" i="4"/>
  <c r="H48" i="4"/>
  <c r="E49" i="4"/>
  <c r="B50" i="4"/>
  <c r="N50" i="4"/>
  <c r="K51" i="4"/>
  <c r="H52" i="4"/>
  <c r="E53" i="4"/>
  <c r="B54" i="4"/>
  <c r="N54" i="4"/>
  <c r="K55" i="4"/>
  <c r="H56" i="4"/>
  <c r="E57" i="4"/>
  <c r="B58" i="4"/>
  <c r="N58" i="4"/>
  <c r="F4" i="3" l="1"/>
  <c r="E4" i="3"/>
  <c r="F3" i="3"/>
  <c r="E3" i="3"/>
  <c r="F2" i="3"/>
  <c r="E2" i="3"/>
  <c r="F3" i="2"/>
  <c r="F4" i="2"/>
  <c r="F2" i="2"/>
  <c r="E3" i="2"/>
  <c r="E4" i="2"/>
  <c r="E2" i="2"/>
</calcChain>
</file>

<file path=xl/sharedStrings.xml><?xml version="1.0" encoding="utf-8"?>
<sst xmlns="http://schemas.openxmlformats.org/spreadsheetml/2006/main" count="111" uniqueCount="30">
  <si>
    <t>DA1</t>
  </si>
  <si>
    <t>DAR1</t>
  </si>
  <si>
    <t>DAR2</t>
  </si>
  <si>
    <t>Repeat 1</t>
  </si>
  <si>
    <t>Repeat 2</t>
  </si>
  <si>
    <t>Repeat 3</t>
  </si>
  <si>
    <t>UBP12</t>
  </si>
  <si>
    <t>UBP13</t>
  </si>
  <si>
    <t>Delta-delta-CT</t>
  </si>
  <si>
    <t>R1</t>
  </si>
  <si>
    <t>R2</t>
  </si>
  <si>
    <t>R3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</si>
  <si>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</si>
  <si>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</si>
  <si>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</si>
  <si>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</si>
  <si>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</si>
  <si>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</si>
  <si>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</si>
  <si>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</si>
  <si>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</si>
  <si>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</si>
  <si>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</si>
  <si>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D17</t>
  </si>
  <si>
    <t>D19</t>
  </si>
  <si>
    <t>D21</t>
  </si>
  <si>
    <t>Minus Average</t>
  </si>
  <si>
    <t>Relative expression to the lowest value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</si>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</sst>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1" sqref="E1:F1"/>
    </sheetView>
  </sheetViews>
  <sheetFormatPr defaultRowHeight="15" x14ac:dyDescent="0.25"/>
  <cols>
    <col min="5" max="6" width="9.5703125" bestFit="1" customWidth="1"/>
  </cols>
  <sheetData>
    <row r="1" spans="1:6" x14ac:dyDescent="0.25">
      <c r="A1" s="3"/>
      <c r="B1" s="2" t="s">
        <v>3</v>
      </c>
      <c r="C1" s="2" t="s">
        <v>4</v>
      </c>
      <c r="D1" s="2" t="s">
        <v>5</v>
      </c>
      <c r="E1" s="2" t="s">
        <v>28</v>
      </c>
      <c r="F1" s="2" t="s">
        <v>29</v>
      </c>
    </row>
    <row r="2" spans="1:6" x14ac:dyDescent="0.25">
      <c r="A2" s="4" t="s">
        <v>0</v>
      </c>
      <c r="B2" s="5">
        <v>82</v>
      </c>
      <c r="C2" s="5">
        <v>76</v>
      </c>
      <c r="D2" s="5">
        <v>75</v>
      </c>
      <c r="E2" s="6">
        <f>AVERAGE(B2:D2)</f>
        <v>77.666666666666671</v>
      </c>
      <c r="F2" s="7">
        <f>STDEV(B2:D2)/SQRT(3)</f>
        <v>2.1858128414340001</v>
      </c>
    </row>
    <row r="3" spans="1:6" x14ac:dyDescent="0.25">
      <c r="A3" s="4" t="s">
        <v>1</v>
      </c>
      <c r="B3" s="5">
        <v>35</v>
      </c>
      <c r="C3" s="5">
        <v>33</v>
      </c>
      <c r="D3" s="5">
        <v>43</v>
      </c>
      <c r="E3" s="6">
        <f t="shared" ref="E3:E4" si="0">AVERAGE(B3:D3)</f>
        <v>37</v>
      </c>
      <c r="F3" s="7">
        <f t="shared" ref="F3:F4" si="1">STDEV(B3:D3)/SQRT(3)</f>
        <v>3.0550504633038935</v>
      </c>
    </row>
    <row r="4" spans="1:6" x14ac:dyDescent="0.25">
      <c r="A4" s="4" t="s">
        <v>2</v>
      </c>
      <c r="B4" s="5">
        <v>1</v>
      </c>
      <c r="C4" s="5">
        <v>3</v>
      </c>
      <c r="D4" s="5">
        <v>5</v>
      </c>
      <c r="E4" s="6">
        <f t="shared" si="0"/>
        <v>3</v>
      </c>
      <c r="F4" s="7">
        <f t="shared" si="1"/>
        <v>1.1547005383792517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4" sqref="F14"/>
    </sheetView>
  </sheetViews>
  <sheetFormatPr defaultRowHeight="15" x14ac:dyDescent="0.25"/>
  <sheetData>
    <row r="1" spans="1:6" x14ac:dyDescent="0.25">
      <c r="A1" s="3"/>
      <c r="B1" s="2" t="s">
        <v>3</v>
      </c>
      <c r="C1" s="2" t="s">
        <v>4</v>
      </c>
      <c r="D1" s="2" t="s">
        <v>5</v>
      </c>
      <c r="E1" s="2" t="s">
        <v>28</v>
      </c>
      <c r="F1" s="2" t="s">
        <v>29</v>
      </c>
    </row>
    <row r="2" spans="1:6" x14ac:dyDescent="0.25">
      <c r="A2" s="4" t="s">
        <v>0</v>
      </c>
      <c r="B2" s="1">
        <v>38.9</v>
      </c>
      <c r="C2" s="1">
        <v>31.8</v>
      </c>
      <c r="D2" s="1">
        <v>38.9</v>
      </c>
      <c r="E2" s="6">
        <f>AVERAGE(B2:D2)</f>
        <v>36.533333333333331</v>
      </c>
      <c r="F2" s="7">
        <f>STDEV(B2:D2)/SQRT(3)</f>
        <v>2.3666666666666663</v>
      </c>
    </row>
    <row r="3" spans="1:6" x14ac:dyDescent="0.25">
      <c r="A3" s="4" t="s">
        <v>1</v>
      </c>
      <c r="B3" s="1">
        <v>36.5</v>
      </c>
      <c r="C3" s="1">
        <v>33.799999999999997</v>
      </c>
      <c r="D3" s="1">
        <v>36.5</v>
      </c>
      <c r="E3" s="6">
        <f t="shared" ref="E3:E4" si="0">AVERAGE(B3:D3)</f>
        <v>35.6</v>
      </c>
      <c r="F3" s="7">
        <f t="shared" ref="F3:F4" si="1">STDEV(B3:D3)/SQRT(3)</f>
        <v>0.90000000000000091</v>
      </c>
    </row>
    <row r="4" spans="1:6" x14ac:dyDescent="0.25">
      <c r="A4" s="4" t="s">
        <v>2</v>
      </c>
      <c r="B4" s="1">
        <v>5.3</v>
      </c>
      <c r="C4" s="1">
        <v>8.3000000000000007</v>
      </c>
      <c r="D4" s="1">
        <v>10.4</v>
      </c>
      <c r="E4" s="6">
        <f t="shared" si="0"/>
        <v>8</v>
      </c>
      <c r="F4" s="7">
        <f t="shared" si="1"/>
        <v>1.4798648586948768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/>
  </sheetViews>
  <sheetFormatPr defaultRowHeight="15" x14ac:dyDescent="0.25"/>
  <cols>
    <col min="1" max="1" width="8" customWidth="1"/>
    <col min="2" max="2" width="11.28515625" bestFit="1" customWidth="1"/>
    <col min="3" max="3" width="10.5703125" bestFit="1" customWidth="1"/>
    <col min="4" max="4" width="9.5703125" bestFit="1" customWidth="1"/>
    <col min="5" max="10" width="10.28515625" bestFit="1" customWidth="1"/>
    <col min="11" max="16" width="9.5703125" bestFit="1" customWidth="1"/>
  </cols>
  <sheetData>
    <row r="1" spans="1:16" x14ac:dyDescent="0.25">
      <c r="A1" t="s">
        <v>8</v>
      </c>
    </row>
    <row r="3" spans="1:16" x14ac:dyDescent="0.25">
      <c r="B3" s="19" t="s">
        <v>0</v>
      </c>
      <c r="C3" s="20"/>
      <c r="D3" s="21"/>
      <c r="E3" s="19" t="s">
        <v>6</v>
      </c>
      <c r="F3" s="20"/>
      <c r="G3" s="21"/>
      <c r="H3" s="19" t="s">
        <v>7</v>
      </c>
      <c r="I3" s="20"/>
      <c r="J3" s="21"/>
      <c r="K3" s="19" t="s">
        <v>1</v>
      </c>
      <c r="L3" s="20"/>
      <c r="M3" s="21"/>
      <c r="N3" s="19" t="s">
        <v>2</v>
      </c>
      <c r="O3" s="20"/>
      <c r="P3" s="21"/>
    </row>
    <row r="4" spans="1:16" x14ac:dyDescent="0.25">
      <c r="A4" s="8"/>
      <c r="B4" s="9" t="s">
        <v>9</v>
      </c>
      <c r="C4" s="10" t="s">
        <v>10</v>
      </c>
      <c r="D4" s="11" t="s">
        <v>11</v>
      </c>
      <c r="E4" s="9" t="s">
        <v>9</v>
      </c>
      <c r="F4" s="10" t="s">
        <v>10</v>
      </c>
      <c r="G4" s="11" t="s">
        <v>11</v>
      </c>
      <c r="H4" s="9" t="s">
        <v>9</v>
      </c>
      <c r="I4" s="10" t="s">
        <v>10</v>
      </c>
      <c r="J4" s="11" t="s">
        <v>11</v>
      </c>
      <c r="K4" s="9" t="s">
        <v>9</v>
      </c>
      <c r="L4" s="10" t="s">
        <v>10</v>
      </c>
      <c r="M4" s="11" t="s">
        <v>11</v>
      </c>
      <c r="N4" s="9" t="s">
        <v>9</v>
      </c>
      <c r="O4" s="10" t="s">
        <v>10</v>
      </c>
      <c r="P4" s="11" t="s">
        <v>11</v>
      </c>
    </row>
    <row r="5" spans="1:16" x14ac:dyDescent="0.25">
      <c r="A5" t="s">
        <v>12</v>
      </c>
      <c r="B5" s="12">
        <v>3.095166666666664</v>
      </c>
      <c r="C5" s="13">
        <v>2.7675000000000054</v>
      </c>
      <c r="D5" s="14">
        <v>3.4591666666666683</v>
      </c>
      <c r="E5" s="12">
        <v>0.67016666666666325</v>
      </c>
      <c r="F5" s="13">
        <v>-0.72849999999999682</v>
      </c>
      <c r="G5" s="14">
        <v>0.6336666666666666</v>
      </c>
      <c r="H5" s="12">
        <v>0.87216666666666498</v>
      </c>
      <c r="I5" s="13">
        <v>-0.64199999999999591</v>
      </c>
      <c r="J5" s="14">
        <v>1.9141666666666666</v>
      </c>
      <c r="K5" s="12">
        <v>2.2063333333333368</v>
      </c>
      <c r="L5" s="13">
        <v>2.0378333333333352</v>
      </c>
      <c r="M5" s="14">
        <v>2.4256666666666646</v>
      </c>
      <c r="N5" s="12">
        <v>6.1083333333333378</v>
      </c>
      <c r="O5" s="13">
        <v>6.4938333333333311</v>
      </c>
      <c r="P5" s="14">
        <v>7.5536666666666648</v>
      </c>
    </row>
    <row r="6" spans="1:16" x14ac:dyDescent="0.25">
      <c r="A6" t="s">
        <v>13</v>
      </c>
      <c r="B6" s="12">
        <v>2.6453333333333298</v>
      </c>
      <c r="C6" s="13">
        <v>2.2241666666666653</v>
      </c>
      <c r="D6" s="14">
        <v>2.0528333333333357</v>
      </c>
      <c r="E6" s="12">
        <v>-0.59816666666666762</v>
      </c>
      <c r="F6" s="13">
        <v>-0.36133333333333439</v>
      </c>
      <c r="G6" s="14">
        <v>-0.76816666666666578</v>
      </c>
      <c r="H6" s="12">
        <v>-0.29266666666666907</v>
      </c>
      <c r="I6" s="13">
        <v>-0.22083333333333499</v>
      </c>
      <c r="J6" s="14">
        <v>-8.2166666666665833E-2</v>
      </c>
      <c r="K6" s="12">
        <v>1.488666666666667</v>
      </c>
      <c r="L6" s="13">
        <v>1.3558333333333366</v>
      </c>
      <c r="M6" s="14">
        <v>1.2793333333333301</v>
      </c>
      <c r="N6" s="12">
        <v>5.2706666666666671</v>
      </c>
      <c r="O6" s="13">
        <v>4.5038333333333362</v>
      </c>
      <c r="P6" s="14">
        <v>4.5883333333333347</v>
      </c>
    </row>
    <row r="7" spans="1:16" x14ac:dyDescent="0.25">
      <c r="A7" t="s">
        <v>14</v>
      </c>
      <c r="B7" s="12">
        <v>1.8881666666666668</v>
      </c>
      <c r="C7" s="13">
        <v>1.8511666666666677</v>
      </c>
      <c r="D7" s="14">
        <v>1.7503333333333373</v>
      </c>
      <c r="E7" s="12">
        <v>-0.12383333333333368</v>
      </c>
      <c r="F7" s="13">
        <v>-0.54483333333332951</v>
      </c>
      <c r="G7" s="14">
        <v>-0.47716666666666185</v>
      </c>
      <c r="H7" s="12">
        <v>-0.16083333333333272</v>
      </c>
      <c r="I7" s="13">
        <v>-0.1753333333333309</v>
      </c>
      <c r="J7" s="14">
        <v>-0.11216666666666342</v>
      </c>
      <c r="K7" s="12">
        <v>1.3016666666666659</v>
      </c>
      <c r="L7" s="13">
        <v>1.4561666666666682</v>
      </c>
      <c r="M7" s="14">
        <v>1.3829999999999991</v>
      </c>
      <c r="N7" s="12">
        <v>5.8836666666666666</v>
      </c>
      <c r="O7" s="13">
        <v>5.0526666666666671</v>
      </c>
      <c r="P7" s="14">
        <v>4.9789999999999992</v>
      </c>
    </row>
    <row r="8" spans="1:16" x14ac:dyDescent="0.25">
      <c r="A8" t="s">
        <v>15</v>
      </c>
      <c r="B8" s="12">
        <v>1.6310000000000038</v>
      </c>
      <c r="C8" s="13">
        <v>1.9384999999999977</v>
      </c>
      <c r="D8" s="14">
        <v>2.1408333333333367</v>
      </c>
      <c r="E8" s="12">
        <v>-9.6999999999997755E-2</v>
      </c>
      <c r="F8" s="13">
        <v>-0.7065000000000019</v>
      </c>
      <c r="G8" s="14">
        <v>-0.58716666666666484</v>
      </c>
      <c r="H8" s="12">
        <v>0.20100000000000051</v>
      </c>
      <c r="I8" s="13">
        <v>-0.20700000000000074</v>
      </c>
      <c r="J8" s="14">
        <v>0.90083333333333471</v>
      </c>
      <c r="K8" s="12">
        <v>0.8735000000000035</v>
      </c>
      <c r="L8" s="13">
        <v>1.3073333333333288</v>
      </c>
      <c r="M8" s="14">
        <v>1.2064999999999984</v>
      </c>
      <c r="N8" s="12">
        <v>4.5655000000000037</v>
      </c>
      <c r="O8" s="13">
        <v>4.7208333333333279</v>
      </c>
      <c r="P8" s="14">
        <v>4.8469999999999978</v>
      </c>
    </row>
    <row r="9" spans="1:16" x14ac:dyDescent="0.25">
      <c r="A9" t="s">
        <v>16</v>
      </c>
      <c r="B9" s="12">
        <v>1.4534999999999982</v>
      </c>
      <c r="C9" s="13">
        <v>2.070499999999992</v>
      </c>
      <c r="D9" s="14">
        <v>1.6940000000000062</v>
      </c>
      <c r="E9" s="12">
        <v>-0.49400000000000333</v>
      </c>
      <c r="F9" s="13">
        <v>-0.23950000000000315</v>
      </c>
      <c r="G9" s="14">
        <v>-0.58699999999999264</v>
      </c>
      <c r="H9" s="12">
        <v>-0.27200000000000202</v>
      </c>
      <c r="I9" s="13">
        <v>0.73799999999999599</v>
      </c>
      <c r="J9" s="14">
        <v>0.27500000000000568</v>
      </c>
      <c r="K9" s="12">
        <v>1.0493333333333297</v>
      </c>
      <c r="L9" s="13">
        <v>1.5618333333333361</v>
      </c>
      <c r="M9" s="14">
        <v>1.2135000000000034</v>
      </c>
      <c r="N9" s="12">
        <v>4.0348333333333279</v>
      </c>
      <c r="O9" s="13">
        <v>5.2118333333333347</v>
      </c>
      <c r="P9" s="14">
        <v>4.6855000000000047</v>
      </c>
    </row>
    <row r="10" spans="1:16" x14ac:dyDescent="0.25">
      <c r="A10" t="s">
        <v>17</v>
      </c>
      <c r="B10" s="12">
        <v>1.9185000000000016</v>
      </c>
      <c r="C10" s="13">
        <v>1.5503333333333309</v>
      </c>
      <c r="D10" s="14">
        <v>1.3103333333333289</v>
      </c>
      <c r="E10" s="12">
        <v>-0.47050000000000125</v>
      </c>
      <c r="F10" s="13">
        <v>-0.89716666666667066</v>
      </c>
      <c r="G10" s="14">
        <v>-0.98216666666666796</v>
      </c>
      <c r="H10" s="12">
        <v>2.1499999999999631E-2</v>
      </c>
      <c r="I10" s="13">
        <v>-0.21916666666666984</v>
      </c>
      <c r="J10" s="14">
        <v>0.2533333333333303</v>
      </c>
      <c r="K10" s="12">
        <v>1.2419999999999973</v>
      </c>
      <c r="L10" s="13">
        <v>0.89233333333332965</v>
      </c>
      <c r="M10" s="14">
        <v>1.2856666666666641</v>
      </c>
      <c r="N10" s="12">
        <v>3.9114999999999966</v>
      </c>
      <c r="O10" s="13">
        <v>3.8943333333333285</v>
      </c>
      <c r="P10" s="14">
        <v>4.1631666666666653</v>
      </c>
    </row>
    <row r="11" spans="1:16" x14ac:dyDescent="0.25">
      <c r="A11" t="s">
        <v>18</v>
      </c>
      <c r="B11" s="12">
        <v>1.3659999999999997</v>
      </c>
      <c r="C11" s="13">
        <v>1.484333333333332</v>
      </c>
      <c r="D11" s="14">
        <v>1.5375000000000014</v>
      </c>
      <c r="E11" s="12">
        <v>-1.1649999999999991</v>
      </c>
      <c r="F11" s="13">
        <v>-0.90366666666666973</v>
      </c>
      <c r="G11" s="14">
        <v>-0.66699999999999804</v>
      </c>
      <c r="H11" s="12">
        <v>0.24549999999999983</v>
      </c>
      <c r="I11" s="13">
        <v>0.21983333333333377</v>
      </c>
      <c r="J11" s="14">
        <v>0.51150000000000162</v>
      </c>
      <c r="K11" s="12">
        <v>0.66633333333333766</v>
      </c>
      <c r="L11" s="13">
        <v>1.0818333333333285</v>
      </c>
      <c r="M11" s="14">
        <v>0.85700000000000287</v>
      </c>
      <c r="N11" s="12">
        <v>4.3893333333333366</v>
      </c>
      <c r="O11" s="13">
        <v>4.1083333333333272</v>
      </c>
      <c r="P11" s="14">
        <v>4.2580000000000027</v>
      </c>
    </row>
    <row r="12" spans="1:16" x14ac:dyDescent="0.25">
      <c r="A12" t="s">
        <v>19</v>
      </c>
      <c r="B12" s="12">
        <v>1.1999999999999993</v>
      </c>
      <c r="C12" s="13">
        <v>1.273499999999995</v>
      </c>
      <c r="D12" s="14">
        <v>1.3541666666666679</v>
      </c>
      <c r="E12" s="12">
        <v>-0.97450000000000259</v>
      </c>
      <c r="F12" s="13">
        <v>-0.65700000000000358</v>
      </c>
      <c r="G12" s="14">
        <v>-0.33183333333333209</v>
      </c>
      <c r="H12" s="12">
        <v>-9.0000000000003411E-3</v>
      </c>
      <c r="I12" s="13">
        <v>2.2999999999996135E-2</v>
      </c>
      <c r="J12" s="14">
        <v>0.29716666666666569</v>
      </c>
      <c r="K12" s="12">
        <v>0.85266666666666779</v>
      </c>
      <c r="L12" s="13">
        <v>0.64199999999999946</v>
      </c>
      <c r="M12" s="14">
        <v>0.90733333333333377</v>
      </c>
      <c r="N12" s="12">
        <v>4.1351666666666667</v>
      </c>
      <c r="O12" s="13">
        <v>3.2330000000000005</v>
      </c>
      <c r="P12" s="14">
        <v>4.766333333333332</v>
      </c>
    </row>
    <row r="13" spans="1:16" x14ac:dyDescent="0.25">
      <c r="A13" t="s">
        <v>20</v>
      </c>
      <c r="B13" s="12">
        <v>1.2183333333333302</v>
      </c>
      <c r="C13" s="13">
        <v>1.5903333333333336</v>
      </c>
      <c r="D13" s="14">
        <v>1.7091666666666647</v>
      </c>
      <c r="E13" s="12">
        <v>-1.176666666666673</v>
      </c>
      <c r="F13" s="13">
        <v>-0.82616666666666561</v>
      </c>
      <c r="G13" s="14">
        <v>-0.73683333333333323</v>
      </c>
      <c r="H13" s="12">
        <v>-0.17666666666666941</v>
      </c>
      <c r="I13" s="13">
        <v>0.25983333333333292</v>
      </c>
      <c r="J13" s="14">
        <v>0.58966666666666612</v>
      </c>
      <c r="K13" s="12">
        <v>0.52916666666666856</v>
      </c>
      <c r="L13" s="13">
        <v>0.66733333333333533</v>
      </c>
      <c r="M13" s="14">
        <v>0.83249999999999957</v>
      </c>
      <c r="N13" s="12">
        <v>3.3251666666666679</v>
      </c>
      <c r="O13" s="13">
        <v>3.4013333333333371</v>
      </c>
      <c r="P13" s="14">
        <v>4.0120000000000005</v>
      </c>
    </row>
    <row r="14" spans="1:16" x14ac:dyDescent="0.25">
      <c r="A14" t="s">
        <v>21</v>
      </c>
      <c r="B14" s="12">
        <v>0.62666666666666515</v>
      </c>
      <c r="C14" s="13">
        <v>1.3186666666666653</v>
      </c>
      <c r="D14" s="14">
        <v>1.3516666666666666</v>
      </c>
      <c r="E14" s="12">
        <v>-0.98633333333333439</v>
      </c>
      <c r="F14" s="13">
        <v>-0.71683333333333366</v>
      </c>
      <c r="G14" s="14">
        <v>-0.60483333333333533</v>
      </c>
      <c r="H14" s="12">
        <v>-0.10033333333333516</v>
      </c>
      <c r="I14" s="13">
        <v>0.40166666666666373</v>
      </c>
      <c r="J14" s="14">
        <v>0.46016666666666595</v>
      </c>
      <c r="K14" s="12">
        <v>0.86816666666667075</v>
      </c>
      <c r="L14" s="13">
        <v>0.91266666666666652</v>
      </c>
      <c r="M14" s="14">
        <v>0.37566666666667103</v>
      </c>
      <c r="N14" s="12">
        <v>3.7436666666666696</v>
      </c>
      <c r="O14" s="13">
        <v>3.4381666666666675</v>
      </c>
      <c r="P14" s="14">
        <v>3.7766666666666673</v>
      </c>
    </row>
    <row r="15" spans="1:16" x14ac:dyDescent="0.25">
      <c r="A15" t="s">
        <v>22</v>
      </c>
      <c r="B15" s="12">
        <v>1.0076666666666654</v>
      </c>
      <c r="C15" s="13">
        <v>0.85600000000000165</v>
      </c>
      <c r="D15" s="14">
        <v>0.59333333333333371</v>
      </c>
      <c r="E15" s="12">
        <v>-0.94183333333333508</v>
      </c>
      <c r="F15" s="13">
        <v>-1.3640000000000008</v>
      </c>
      <c r="G15" s="14">
        <v>-0.99216666666666598</v>
      </c>
      <c r="H15" s="12">
        <v>0.3731666666666662</v>
      </c>
      <c r="I15" s="13">
        <v>7.5500000000001677E-2</v>
      </c>
      <c r="J15" s="14">
        <v>0.11083333333333201</v>
      </c>
      <c r="K15" s="12">
        <v>0.50416666666666643</v>
      </c>
      <c r="L15" s="13">
        <v>0.84283333333333132</v>
      </c>
      <c r="M15" s="14">
        <v>0.68866666666666632</v>
      </c>
      <c r="N15" s="12">
        <v>3.4726666666666652</v>
      </c>
      <c r="O15" s="13">
        <v>3.8453333333333326</v>
      </c>
      <c r="P15" s="14">
        <v>3.7561666666666689</v>
      </c>
    </row>
    <row r="16" spans="1:16" x14ac:dyDescent="0.25">
      <c r="A16" t="s">
        <v>23</v>
      </c>
      <c r="B16" s="12">
        <v>0.72616666666667129</v>
      </c>
      <c r="C16" s="13">
        <v>0.40800000000000125</v>
      </c>
      <c r="D16" s="14">
        <v>0.86133333333333439</v>
      </c>
      <c r="E16" s="12">
        <v>-0.67333333333333201</v>
      </c>
      <c r="F16" s="13">
        <v>-0.88250000000000028</v>
      </c>
      <c r="G16" s="14">
        <v>-0.86366666666666347</v>
      </c>
      <c r="H16" s="12">
        <v>1.0556666666666707</v>
      </c>
      <c r="I16" s="13">
        <v>0.13949999999999818</v>
      </c>
      <c r="J16" s="14">
        <v>0.33483333333333576</v>
      </c>
      <c r="K16" s="12">
        <v>1.02783333333333</v>
      </c>
      <c r="L16" s="13">
        <v>0.6440000000000019</v>
      </c>
      <c r="M16" s="14">
        <v>0.71833333333333371</v>
      </c>
      <c r="N16" s="12">
        <v>5.0583333333333265</v>
      </c>
      <c r="O16" s="13">
        <v>3.6810000000000009</v>
      </c>
      <c r="P16" s="14">
        <v>4.0713333333333352</v>
      </c>
    </row>
    <row r="17" spans="1:16" x14ac:dyDescent="0.25">
      <c r="A17" t="s">
        <v>24</v>
      </c>
      <c r="B17" s="12">
        <v>1.3603333333333296</v>
      </c>
      <c r="C17" s="13">
        <v>1.0936666666666639</v>
      </c>
      <c r="D17" s="14">
        <v>0.67233333333333078</v>
      </c>
      <c r="E17" s="12">
        <v>-0.37916666666666998</v>
      </c>
      <c r="F17" s="13">
        <v>-0.80783333333333474</v>
      </c>
      <c r="G17" s="14">
        <v>-0.90616666666666745</v>
      </c>
      <c r="H17" s="12">
        <v>0.72583333333333044</v>
      </c>
      <c r="I17" s="13">
        <v>0.22466666666666413</v>
      </c>
      <c r="J17" s="14">
        <v>-0.19766666666666666</v>
      </c>
      <c r="K17" s="12">
        <v>0.77383333333332871</v>
      </c>
      <c r="L17" s="13">
        <v>0.72500000000000142</v>
      </c>
      <c r="M17" s="14">
        <v>0.44000000000000128</v>
      </c>
      <c r="N17" s="12">
        <v>5.1713333333333296</v>
      </c>
      <c r="O17" s="13">
        <v>4.2390000000000008</v>
      </c>
      <c r="P17" s="14">
        <v>4.1859999999999999</v>
      </c>
    </row>
    <row r="18" spans="1:16" x14ac:dyDescent="0.25">
      <c r="A18" t="s">
        <v>25</v>
      </c>
      <c r="B18" s="12">
        <v>0.79400000000000048</v>
      </c>
      <c r="C18" s="13">
        <v>0.68050000000000566</v>
      </c>
      <c r="D18" s="14">
        <v>0.85099999999999554</v>
      </c>
      <c r="E18" s="12">
        <v>-0.19999999999999929</v>
      </c>
      <c r="F18" s="13">
        <v>-0.94999999999999574</v>
      </c>
      <c r="G18" s="14">
        <v>-0.61199999999999832</v>
      </c>
      <c r="H18" s="12">
        <v>0.84499999999999886</v>
      </c>
      <c r="I18" s="13">
        <v>-4.1999999999994486E-2</v>
      </c>
      <c r="J18" s="14">
        <v>0.8504999999999967</v>
      </c>
      <c r="K18" s="12">
        <v>0.96516666666667206</v>
      </c>
      <c r="L18" s="13">
        <v>0.46733333333332894</v>
      </c>
      <c r="M18" s="14">
        <v>0.59299999999999997</v>
      </c>
      <c r="N18" s="12">
        <v>5.1986666666666714</v>
      </c>
      <c r="O18" s="13">
        <v>5.1558333333333302</v>
      </c>
      <c r="P18" s="14">
        <v>6.0545000000000009</v>
      </c>
    </row>
    <row r="21" spans="1:16" x14ac:dyDescent="0.25">
      <c r="A21" t="s">
        <v>26</v>
      </c>
    </row>
    <row r="23" spans="1:16" x14ac:dyDescent="0.25">
      <c r="B23" s="22" t="s">
        <v>0</v>
      </c>
      <c r="C23" s="22"/>
      <c r="E23" s="22" t="s">
        <v>6</v>
      </c>
      <c r="F23" s="22"/>
      <c r="H23" s="22" t="s">
        <v>7</v>
      </c>
      <c r="I23" s="22"/>
      <c r="K23" s="22" t="s">
        <v>1</v>
      </c>
      <c r="L23" s="22"/>
      <c r="N23" s="22" t="s">
        <v>2</v>
      </c>
      <c r="O23" s="22"/>
    </row>
    <row r="24" spans="1:16" x14ac:dyDescent="0.25">
      <c r="B24" s="15" t="s">
        <v>28</v>
      </c>
      <c r="C24" s="16" t="s">
        <v>29</v>
      </c>
      <c r="E24" s="15" t="s">
        <v>28</v>
      </c>
      <c r="F24" s="16" t="s">
        <v>29</v>
      </c>
      <c r="H24" s="15" t="s">
        <v>28</v>
      </c>
      <c r="I24" s="16" t="s">
        <v>29</v>
      </c>
      <c r="K24" s="15" t="s">
        <v>28</v>
      </c>
      <c r="L24" s="16" t="s">
        <v>29</v>
      </c>
      <c r="N24" s="15" t="s">
        <v>28</v>
      </c>
      <c r="O24" s="16" t="s">
        <v>29</v>
      </c>
    </row>
    <row r="25" spans="1:16" x14ac:dyDescent="0.25">
      <c r="A25" t="s">
        <v>12</v>
      </c>
      <c r="B25" s="12">
        <f t="shared" ref="B25:B38" si="0">-AVERAGE(B5:D5)</f>
        <v>-3.1072777777777794</v>
      </c>
      <c r="C25" s="14">
        <f>STDEV(B5:D5)/SQRT(3)</f>
        <v>0.19975877427846356</v>
      </c>
      <c r="E25" s="12">
        <f t="shared" ref="E25:E38" si="1">-AVERAGE(E5:G5)</f>
        <v>-0.19177777777777769</v>
      </c>
      <c r="F25" s="14">
        <f>STDEV(E5:G5)/SQRT(3)</f>
        <v>0.4602595114728571</v>
      </c>
      <c r="H25" s="12">
        <f t="shared" ref="H25:H38" si="2">-AVERAGE(H5:J5)</f>
        <v>-0.71477777777777851</v>
      </c>
      <c r="I25" s="14">
        <f>STDEV(H5:J5)/SQRT(3)</f>
        <v>0.7420861256628053</v>
      </c>
      <c r="K25" s="12">
        <f t="shared" ref="K25:K38" si="3">-AVERAGE(K5:M5)</f>
        <v>-2.223277777777779</v>
      </c>
      <c r="L25" s="14">
        <f>STDEV(K5:M5)/SQRT(3)</f>
        <v>0.11227794271250617</v>
      </c>
      <c r="N25" s="12">
        <f t="shared" ref="N25:N38" si="4">-AVERAGE(N5:P5)</f>
        <v>-6.7186111111111115</v>
      </c>
      <c r="O25" s="14">
        <f>STDEV(N5:P5)/SQRT(3)</f>
        <v>0.43210372911610945</v>
      </c>
    </row>
    <row r="26" spans="1:16" x14ac:dyDescent="0.25">
      <c r="A26" t="s">
        <v>13</v>
      </c>
      <c r="B26" s="12">
        <f t="shared" si="0"/>
        <v>-2.3074444444444437</v>
      </c>
      <c r="C26" s="14">
        <f t="shared" ref="C26:C38" si="5">STDEV(B6:D6)/SQRT(3)</f>
        <v>0.17603546394945613</v>
      </c>
      <c r="E26" s="12">
        <f t="shared" si="1"/>
        <v>0.57588888888888923</v>
      </c>
      <c r="F26" s="14">
        <f t="shared" ref="F26:F38" si="6">STDEV(E6:G6)/SQRT(3)</f>
        <v>0.11796972042974203</v>
      </c>
      <c r="H26" s="12">
        <f t="shared" si="2"/>
        <v>0.19855555555555662</v>
      </c>
      <c r="I26" s="14">
        <f t="shared" ref="I26:I38" si="7">STDEV(H6:J6)/SQRT(3)</f>
        <v>6.1778602112806551E-2</v>
      </c>
      <c r="K26" s="12">
        <f t="shared" si="3"/>
        <v>-1.3746111111111112</v>
      </c>
      <c r="L26" s="14">
        <f t="shared" ref="L26:L38" si="8">STDEV(K6:M6)/SQRT(3)</f>
        <v>6.1154353387732757E-2</v>
      </c>
      <c r="N26" s="12">
        <f t="shared" si="4"/>
        <v>-4.7876111111111124</v>
      </c>
      <c r="O26" s="14">
        <f t="shared" ref="O26:O38" si="9">STDEV(N6:P6)/SQRT(3)</f>
        <v>0.24275643816715681</v>
      </c>
    </row>
    <row r="27" spans="1:16" x14ac:dyDescent="0.25">
      <c r="A27" t="s">
        <v>14</v>
      </c>
      <c r="B27" s="12">
        <f t="shared" si="0"/>
        <v>-1.8298888888888907</v>
      </c>
      <c r="C27" s="14">
        <f t="shared" si="5"/>
        <v>4.1186829670071839E-2</v>
      </c>
      <c r="E27" s="12">
        <f t="shared" si="1"/>
        <v>0.3819444444444417</v>
      </c>
      <c r="F27" s="14">
        <f t="shared" si="6"/>
        <v>0.1305254811696456</v>
      </c>
      <c r="H27" s="12">
        <f t="shared" si="2"/>
        <v>0.14944444444444235</v>
      </c>
      <c r="I27" s="14">
        <f t="shared" si="7"/>
        <v>1.9103115252379611E-2</v>
      </c>
      <c r="K27" s="12">
        <f t="shared" si="3"/>
        <v>-1.3802777777777777</v>
      </c>
      <c r="L27" s="14">
        <f t="shared" si="8"/>
        <v>4.4621072639021674E-2</v>
      </c>
      <c r="N27" s="12">
        <f t="shared" si="4"/>
        <v>-5.3051111111111107</v>
      </c>
      <c r="O27" s="14">
        <f t="shared" si="9"/>
        <v>0.29005838067108303</v>
      </c>
    </row>
    <row r="28" spans="1:16" x14ac:dyDescent="0.25">
      <c r="A28" t="s">
        <v>15</v>
      </c>
      <c r="B28" s="12">
        <f t="shared" si="0"/>
        <v>-1.903444444444446</v>
      </c>
      <c r="C28" s="14">
        <f t="shared" si="5"/>
        <v>0.14821625633504357</v>
      </c>
      <c r="E28" s="12">
        <f t="shared" si="1"/>
        <v>0.46355555555555483</v>
      </c>
      <c r="F28" s="14">
        <f t="shared" si="6"/>
        <v>0.18648712430316616</v>
      </c>
      <c r="H28" s="12">
        <f t="shared" si="2"/>
        <v>-0.29827777777777814</v>
      </c>
      <c r="I28" s="14">
        <f t="shared" si="7"/>
        <v>0.32348152865769081</v>
      </c>
      <c r="K28" s="12">
        <f t="shared" si="3"/>
        <v>-1.1291111111111103</v>
      </c>
      <c r="L28" s="14">
        <f t="shared" si="8"/>
        <v>0.13107837397319266</v>
      </c>
      <c r="N28" s="12">
        <f t="shared" si="4"/>
        <v>-4.7111111111111095</v>
      </c>
      <c r="O28" s="14">
        <f t="shared" si="9"/>
        <v>8.1407316836802843E-2</v>
      </c>
    </row>
    <row r="29" spans="1:16" x14ac:dyDescent="0.25">
      <c r="A29" t="s">
        <v>16</v>
      </c>
      <c r="B29" s="12">
        <f t="shared" si="0"/>
        <v>-1.7393333333333321</v>
      </c>
      <c r="C29" s="14">
        <f t="shared" si="5"/>
        <v>0.1795490493183142</v>
      </c>
      <c r="E29" s="12">
        <f t="shared" si="1"/>
        <v>0.44016666666666637</v>
      </c>
      <c r="F29" s="14">
        <f t="shared" si="6"/>
        <v>0.10386302411242064</v>
      </c>
      <c r="H29" s="12">
        <f t="shared" si="2"/>
        <v>-0.24699999999999989</v>
      </c>
      <c r="I29" s="14">
        <f t="shared" si="7"/>
        <v>0.29189781316983709</v>
      </c>
      <c r="K29" s="12">
        <f t="shared" si="3"/>
        <v>-1.2748888888888896</v>
      </c>
      <c r="L29" s="14">
        <f t="shared" si="8"/>
        <v>0.15109655771422095</v>
      </c>
      <c r="N29" s="12">
        <f t="shared" si="4"/>
        <v>-4.644055555555556</v>
      </c>
      <c r="O29" s="14">
        <f t="shared" si="9"/>
        <v>0.34040195919994942</v>
      </c>
    </row>
    <row r="30" spans="1:16" x14ac:dyDescent="0.25">
      <c r="A30" t="s">
        <v>17</v>
      </c>
      <c r="B30" s="12">
        <f t="shared" si="0"/>
        <v>-1.5930555555555539</v>
      </c>
      <c r="C30" s="14">
        <f t="shared" si="5"/>
        <v>0.17685734817908716</v>
      </c>
      <c r="E30" s="12">
        <f t="shared" si="1"/>
        <v>0.78327777777777996</v>
      </c>
      <c r="F30" s="14">
        <f t="shared" si="6"/>
        <v>0.15830214117703753</v>
      </c>
      <c r="H30" s="12">
        <f t="shared" si="2"/>
        <v>-1.8555555555553365E-2</v>
      </c>
      <c r="I30" s="14">
        <f t="shared" si="7"/>
        <v>0.13640694607779918</v>
      </c>
      <c r="K30" s="12">
        <f t="shared" si="3"/>
        <v>-1.139999999999997</v>
      </c>
      <c r="L30" s="14">
        <f t="shared" si="8"/>
        <v>0.12447326055258859</v>
      </c>
      <c r="N30" s="12">
        <f t="shared" si="4"/>
        <v>-3.9896666666666634</v>
      </c>
      <c r="O30" s="14">
        <f t="shared" si="9"/>
        <v>8.689142863580121E-2</v>
      </c>
    </row>
    <row r="31" spans="1:16" x14ac:dyDescent="0.25">
      <c r="A31" t="s">
        <v>18</v>
      </c>
      <c r="B31" s="12">
        <f t="shared" si="0"/>
        <v>-1.4626111111111111</v>
      </c>
      <c r="C31" s="14">
        <f t="shared" si="5"/>
        <v>5.0685151355217152E-2</v>
      </c>
      <c r="E31" s="12">
        <f t="shared" si="1"/>
        <v>0.91188888888888897</v>
      </c>
      <c r="F31" s="14">
        <f t="shared" si="6"/>
        <v>0.14381898774003365</v>
      </c>
      <c r="H31" s="12">
        <f t="shared" si="2"/>
        <v>-0.32561111111111174</v>
      </c>
      <c r="I31" s="14">
        <f t="shared" si="7"/>
        <v>9.3239304487081343E-2</v>
      </c>
      <c r="K31" s="12">
        <f t="shared" si="3"/>
        <v>-0.86838888888888965</v>
      </c>
      <c r="L31" s="14">
        <f t="shared" si="8"/>
        <v>0.12007961607837644</v>
      </c>
      <c r="N31" s="12">
        <f t="shared" si="4"/>
        <v>-4.2518888888888888</v>
      </c>
      <c r="O31" s="14">
        <f t="shared" si="9"/>
        <v>8.1175241010340529E-2</v>
      </c>
    </row>
    <row r="32" spans="1:16" x14ac:dyDescent="0.25">
      <c r="A32" t="s">
        <v>19</v>
      </c>
      <c r="B32" s="12">
        <f t="shared" si="0"/>
        <v>-1.2758888888888873</v>
      </c>
      <c r="C32" s="14">
        <f t="shared" si="5"/>
        <v>4.4520109203110038E-2</v>
      </c>
      <c r="E32" s="12">
        <f t="shared" si="1"/>
        <v>0.65444444444444605</v>
      </c>
      <c r="F32" s="14">
        <f t="shared" si="6"/>
        <v>0.18552628678012237</v>
      </c>
      <c r="H32" s="12">
        <f t="shared" si="2"/>
        <v>-0.10372222222222049</v>
      </c>
      <c r="I32" s="14">
        <f t="shared" si="7"/>
        <v>9.7162346641784678E-2</v>
      </c>
      <c r="K32" s="12">
        <f t="shared" si="3"/>
        <v>-0.80066666666666697</v>
      </c>
      <c r="L32" s="14">
        <f t="shared" si="8"/>
        <v>8.0887667878452599E-2</v>
      </c>
      <c r="N32" s="12">
        <f t="shared" si="4"/>
        <v>-4.0448333333333331</v>
      </c>
      <c r="O32" s="14">
        <f t="shared" si="9"/>
        <v>0.44493365090056075</v>
      </c>
    </row>
    <row r="33" spans="1:15" x14ac:dyDescent="0.25">
      <c r="A33" t="s">
        <v>20</v>
      </c>
      <c r="B33" s="12">
        <f t="shared" si="0"/>
        <v>-1.5059444444444428</v>
      </c>
      <c r="C33" s="14">
        <f t="shared" si="5"/>
        <v>0.14784051508715343</v>
      </c>
      <c r="E33" s="12">
        <f t="shared" si="1"/>
        <v>0.91322222222222393</v>
      </c>
      <c r="F33" s="14">
        <f t="shared" si="6"/>
        <v>0.13422287757382528</v>
      </c>
      <c r="H33" s="12">
        <f t="shared" si="2"/>
        <v>-0.22427777777777655</v>
      </c>
      <c r="I33" s="14">
        <f t="shared" si="7"/>
        <v>0.2219345568650013</v>
      </c>
      <c r="K33" s="12">
        <f t="shared" si="3"/>
        <v>-0.67633333333333445</v>
      </c>
      <c r="L33" s="14">
        <f t="shared" si="8"/>
        <v>8.7680343250881934E-2</v>
      </c>
      <c r="N33" s="12">
        <f t="shared" si="4"/>
        <v>-3.5795000000000017</v>
      </c>
      <c r="O33" s="14">
        <f t="shared" si="9"/>
        <v>0.21736492186932788</v>
      </c>
    </row>
    <row r="34" spans="1:15" x14ac:dyDescent="0.25">
      <c r="A34" t="s">
        <v>21</v>
      </c>
      <c r="B34" s="12">
        <f t="shared" si="0"/>
        <v>-1.0989999999999991</v>
      </c>
      <c r="C34" s="14">
        <f t="shared" si="5"/>
        <v>0.23635871984008663</v>
      </c>
      <c r="E34" s="12">
        <f t="shared" si="1"/>
        <v>0.76933333333333442</v>
      </c>
      <c r="F34" s="14">
        <f t="shared" si="6"/>
        <v>0.11321476641027561</v>
      </c>
      <c r="H34" s="12">
        <f t="shared" si="2"/>
        <v>-0.25383333333333152</v>
      </c>
      <c r="I34" s="14">
        <f t="shared" si="7"/>
        <v>0.17788674611798508</v>
      </c>
      <c r="K34" s="12">
        <f t="shared" si="3"/>
        <v>-0.7188333333333361</v>
      </c>
      <c r="L34" s="14">
        <f t="shared" si="8"/>
        <v>0.17206353800590879</v>
      </c>
      <c r="N34" s="12">
        <f t="shared" si="4"/>
        <v>-3.6528333333333349</v>
      </c>
      <c r="O34" s="14">
        <f t="shared" si="9"/>
        <v>0.10775525251441112</v>
      </c>
    </row>
    <row r="35" spans="1:15" x14ac:dyDescent="0.25">
      <c r="A35" t="s">
        <v>22</v>
      </c>
      <c r="B35" s="12">
        <f t="shared" si="0"/>
        <v>-0.81900000000000028</v>
      </c>
      <c r="C35" s="14">
        <f t="shared" si="5"/>
        <v>0.12102999322175957</v>
      </c>
      <c r="E35" s="12">
        <f t="shared" si="1"/>
        <v>1.0993333333333339</v>
      </c>
      <c r="F35" s="14">
        <f t="shared" si="6"/>
        <v>0.13312862758055288</v>
      </c>
      <c r="H35" s="12">
        <f t="shared" si="2"/>
        <v>-0.18649999999999997</v>
      </c>
      <c r="I35" s="14">
        <f t="shared" si="7"/>
        <v>9.3889020381235685E-2</v>
      </c>
      <c r="K35" s="12">
        <f t="shared" si="3"/>
        <v>-0.67855555555555469</v>
      </c>
      <c r="L35" s="14">
        <f t="shared" si="8"/>
        <v>9.789527347069002E-2</v>
      </c>
      <c r="N35" s="12">
        <f t="shared" si="4"/>
        <v>-3.6913888888888891</v>
      </c>
      <c r="O35" s="14">
        <f t="shared" si="9"/>
        <v>0.11234950152905564</v>
      </c>
    </row>
    <row r="36" spans="1:15" x14ac:dyDescent="0.25">
      <c r="A36" t="s">
        <v>23</v>
      </c>
      <c r="B36" s="12">
        <f t="shared" si="0"/>
        <v>-0.66516666666666902</v>
      </c>
      <c r="C36" s="14">
        <f t="shared" si="5"/>
        <v>0.13437327087604131</v>
      </c>
      <c r="E36" s="12">
        <f t="shared" si="1"/>
        <v>0.80649999999999855</v>
      </c>
      <c r="F36" s="14">
        <f t="shared" si="6"/>
        <v>6.6804926076960203E-2</v>
      </c>
      <c r="H36" s="12">
        <f t="shared" si="2"/>
        <v>-0.51000000000000156</v>
      </c>
      <c r="I36" s="14">
        <f t="shared" si="7"/>
        <v>0.27859939047020754</v>
      </c>
      <c r="K36" s="12">
        <f t="shared" si="3"/>
        <v>-0.79672222222222189</v>
      </c>
      <c r="L36" s="14">
        <f t="shared" si="8"/>
        <v>0.11753101770790741</v>
      </c>
      <c r="N36" s="12">
        <f t="shared" si="4"/>
        <v>-4.2702222222222206</v>
      </c>
      <c r="O36" s="14">
        <f t="shared" si="9"/>
        <v>0.40984930985683221</v>
      </c>
    </row>
    <row r="37" spans="1:15" x14ac:dyDescent="0.25">
      <c r="A37" t="s">
        <v>24</v>
      </c>
      <c r="B37" s="12">
        <f t="shared" si="0"/>
        <v>-1.0421111111111081</v>
      </c>
      <c r="C37" s="14">
        <f t="shared" si="5"/>
        <v>0.20027437969069756</v>
      </c>
      <c r="E37" s="12">
        <f t="shared" si="1"/>
        <v>0.69772222222222402</v>
      </c>
      <c r="F37" s="14">
        <f t="shared" si="6"/>
        <v>0.1617875073386815</v>
      </c>
      <c r="H37" s="12">
        <f t="shared" si="2"/>
        <v>-0.25094444444444264</v>
      </c>
      <c r="I37" s="14">
        <f t="shared" si="7"/>
        <v>0.26691506370860274</v>
      </c>
      <c r="K37" s="12">
        <f t="shared" si="3"/>
        <v>-0.64627777777777717</v>
      </c>
      <c r="L37" s="14">
        <f t="shared" si="8"/>
        <v>0.10409781428191145</v>
      </c>
      <c r="N37" s="12">
        <f t="shared" si="4"/>
        <v>-4.5321111111111101</v>
      </c>
      <c r="O37" s="14">
        <f t="shared" si="9"/>
        <v>0.31997710180419392</v>
      </c>
    </row>
    <row r="38" spans="1:15" x14ac:dyDescent="0.25">
      <c r="A38" t="s">
        <v>25</v>
      </c>
      <c r="B38" s="17">
        <f t="shared" si="0"/>
        <v>-0.77516666666666723</v>
      </c>
      <c r="C38" s="18">
        <f t="shared" si="5"/>
        <v>5.0111819408640082E-2</v>
      </c>
      <c r="E38" s="17">
        <f t="shared" si="1"/>
        <v>0.58733333333333115</v>
      </c>
      <c r="F38" s="18">
        <f t="shared" si="6"/>
        <v>0.21685735198768488</v>
      </c>
      <c r="H38" s="17">
        <f t="shared" si="2"/>
        <v>-0.55116666666666703</v>
      </c>
      <c r="I38" s="18">
        <f t="shared" si="7"/>
        <v>0.29658758309214994</v>
      </c>
      <c r="K38" s="17">
        <f t="shared" si="3"/>
        <v>-0.67516666666666703</v>
      </c>
      <c r="L38" s="18">
        <f t="shared" si="8"/>
        <v>0.14946909131743635</v>
      </c>
      <c r="N38" s="17">
        <f t="shared" si="4"/>
        <v>-5.4696666666666678</v>
      </c>
      <c r="O38" s="18">
        <f t="shared" si="9"/>
        <v>0.29267797687586311</v>
      </c>
    </row>
    <row r="41" spans="1:15" x14ac:dyDescent="0.25">
      <c r="A41" t="s">
        <v>27</v>
      </c>
    </row>
    <row r="43" spans="1:15" x14ac:dyDescent="0.25">
      <c r="B43" s="22" t="s">
        <v>0</v>
      </c>
      <c r="C43" s="22"/>
      <c r="E43" s="22" t="s">
        <v>6</v>
      </c>
      <c r="F43" s="22"/>
      <c r="H43" s="22" t="s">
        <v>7</v>
      </c>
      <c r="I43" s="22"/>
      <c r="K43" s="22" t="s">
        <v>1</v>
      </c>
      <c r="L43" s="22"/>
      <c r="N43" s="22" t="s">
        <v>2</v>
      </c>
      <c r="O43" s="22"/>
    </row>
    <row r="44" spans="1:15" x14ac:dyDescent="0.25">
      <c r="B44" s="15" t="s">
        <v>28</v>
      </c>
      <c r="C44" s="16" t="s">
        <v>29</v>
      </c>
      <c r="E44" s="15" t="s">
        <v>28</v>
      </c>
      <c r="F44" s="16" t="s">
        <v>29</v>
      </c>
      <c r="H44" s="15" t="s">
        <v>28</v>
      </c>
      <c r="I44" s="16" t="s">
        <v>29</v>
      </c>
      <c r="K44" s="15" t="s">
        <v>28</v>
      </c>
      <c r="L44" s="16" t="s">
        <v>29</v>
      </c>
      <c r="N44" s="15" t="s">
        <v>28</v>
      </c>
      <c r="O44" s="16" t="s">
        <v>29</v>
      </c>
    </row>
    <row r="45" spans="1:15" x14ac:dyDescent="0.25">
      <c r="A45" t="s">
        <v>12</v>
      </c>
      <c r="B45" s="12">
        <f t="shared" ref="B45:B58" si="10">B25-$N$25</f>
        <v>3.6113333333333322</v>
      </c>
      <c r="C45" s="14">
        <v>0.19975877427846356</v>
      </c>
      <c r="E45" s="12">
        <f t="shared" ref="E45:E58" si="11">E25-$N$25</f>
        <v>6.5268333333333342</v>
      </c>
      <c r="F45" s="14">
        <v>0.4602595114728571</v>
      </c>
      <c r="H45" s="12">
        <f t="shared" ref="H45:H58" si="12">H25-$N$25</f>
        <v>6.0038333333333327</v>
      </c>
      <c r="I45" s="14">
        <v>0.7420861256628053</v>
      </c>
      <c r="K45" s="12">
        <f t="shared" ref="K45:K58" si="13">K25-$N$25</f>
        <v>4.495333333333333</v>
      </c>
      <c r="L45" s="14">
        <v>0.11227794271250617</v>
      </c>
      <c r="N45" s="12">
        <f t="shared" ref="N45:N58" si="14">N25-$N$25</f>
        <v>0</v>
      </c>
      <c r="O45" s="14">
        <v>0.43210372911610945</v>
      </c>
    </row>
    <row r="46" spans="1:15" x14ac:dyDescent="0.25">
      <c r="A46" t="s">
        <v>13</v>
      </c>
      <c r="B46" s="12">
        <f t="shared" si="10"/>
        <v>4.4111666666666682</v>
      </c>
      <c r="C46" s="14">
        <v>0.17603546394945613</v>
      </c>
      <c r="E46" s="12">
        <f t="shared" si="11"/>
        <v>7.2945000000000011</v>
      </c>
      <c r="F46" s="14">
        <v>0.11796972042974203</v>
      </c>
      <c r="H46" s="12">
        <f t="shared" si="12"/>
        <v>6.9171666666666685</v>
      </c>
      <c r="I46" s="14">
        <v>6.1778602112806551E-2</v>
      </c>
      <c r="K46" s="12">
        <f t="shared" si="13"/>
        <v>5.3440000000000003</v>
      </c>
      <c r="L46" s="14">
        <v>6.1154353387732757E-2</v>
      </c>
      <c r="N46" s="12">
        <f t="shared" si="14"/>
        <v>1.9309999999999992</v>
      </c>
      <c r="O46" s="14">
        <v>0.24275643816715681</v>
      </c>
    </row>
    <row r="47" spans="1:15" x14ac:dyDescent="0.25">
      <c r="A47" t="s">
        <v>14</v>
      </c>
      <c r="B47" s="12">
        <f t="shared" si="10"/>
        <v>4.8887222222222206</v>
      </c>
      <c r="C47" s="14">
        <v>4.1186829670071839E-2</v>
      </c>
      <c r="E47" s="12">
        <f t="shared" si="11"/>
        <v>7.1005555555555535</v>
      </c>
      <c r="F47" s="14">
        <v>0.1305254811696456</v>
      </c>
      <c r="H47" s="12">
        <f t="shared" si="12"/>
        <v>6.8680555555555536</v>
      </c>
      <c r="I47" s="14">
        <v>1.9103115252379611E-2</v>
      </c>
      <c r="K47" s="12">
        <f t="shared" si="13"/>
        <v>5.3383333333333338</v>
      </c>
      <c r="L47" s="14">
        <v>4.4621072639021674E-2</v>
      </c>
      <c r="N47" s="12">
        <f t="shared" si="14"/>
        <v>1.4135000000000009</v>
      </c>
      <c r="O47" s="14">
        <v>0.29005838067108303</v>
      </c>
    </row>
    <row r="48" spans="1:15" x14ac:dyDescent="0.25">
      <c r="A48" t="s">
        <v>15</v>
      </c>
      <c r="B48" s="12">
        <f t="shared" si="10"/>
        <v>4.8151666666666655</v>
      </c>
      <c r="C48" s="14">
        <v>0.14821625633504357</v>
      </c>
      <c r="E48" s="12">
        <f t="shared" si="11"/>
        <v>7.1821666666666664</v>
      </c>
      <c r="F48" s="14">
        <v>0.18648712430316616</v>
      </c>
      <c r="H48" s="12">
        <f t="shared" si="12"/>
        <v>6.4203333333333337</v>
      </c>
      <c r="I48" s="14">
        <v>0.32348152865769081</v>
      </c>
      <c r="K48" s="12">
        <f t="shared" si="13"/>
        <v>5.589500000000001</v>
      </c>
      <c r="L48" s="14">
        <v>0.13107837397319266</v>
      </c>
      <c r="N48" s="12">
        <f t="shared" si="14"/>
        <v>2.0075000000000021</v>
      </c>
      <c r="O48" s="14">
        <v>8.1407316836802843E-2</v>
      </c>
    </row>
    <row r="49" spans="1:15" x14ac:dyDescent="0.25">
      <c r="A49" t="s">
        <v>16</v>
      </c>
      <c r="B49" s="12">
        <f t="shared" si="10"/>
        <v>4.9792777777777797</v>
      </c>
      <c r="C49" s="14">
        <v>0.1795490493183142</v>
      </c>
      <c r="E49" s="12">
        <f t="shared" si="11"/>
        <v>7.1587777777777779</v>
      </c>
      <c r="F49" s="14">
        <v>0.10386302411242064</v>
      </c>
      <c r="H49" s="12">
        <f t="shared" si="12"/>
        <v>6.4716111111111116</v>
      </c>
      <c r="I49" s="14">
        <v>0.29189781316983709</v>
      </c>
      <c r="K49" s="12">
        <f t="shared" si="13"/>
        <v>5.4437222222222221</v>
      </c>
      <c r="L49" s="14">
        <v>0.15109655771422095</v>
      </c>
      <c r="N49" s="12">
        <f t="shared" si="14"/>
        <v>2.0745555555555555</v>
      </c>
      <c r="O49" s="14">
        <v>0.34040195919994942</v>
      </c>
    </row>
    <row r="50" spans="1:15" x14ac:dyDescent="0.25">
      <c r="A50" t="s">
        <v>17</v>
      </c>
      <c r="B50" s="12">
        <f t="shared" si="10"/>
        <v>5.1255555555555574</v>
      </c>
      <c r="C50" s="14">
        <v>0.17685734817908716</v>
      </c>
      <c r="E50" s="12">
        <f t="shared" si="11"/>
        <v>7.5018888888888915</v>
      </c>
      <c r="F50" s="14">
        <v>0.15830214117703753</v>
      </c>
      <c r="H50" s="12">
        <f t="shared" si="12"/>
        <v>6.7000555555555579</v>
      </c>
      <c r="I50" s="14">
        <v>0.13640694607779918</v>
      </c>
      <c r="K50" s="12">
        <f t="shared" si="13"/>
        <v>5.5786111111111145</v>
      </c>
      <c r="L50" s="14">
        <v>0.12447326055258859</v>
      </c>
      <c r="N50" s="12">
        <f t="shared" si="14"/>
        <v>2.7289444444444482</v>
      </c>
      <c r="O50" s="14">
        <v>8.689142863580121E-2</v>
      </c>
    </row>
    <row r="51" spans="1:15" x14ac:dyDescent="0.25">
      <c r="A51" t="s">
        <v>18</v>
      </c>
      <c r="B51" s="12">
        <f t="shared" si="10"/>
        <v>5.2560000000000002</v>
      </c>
      <c r="C51" s="14">
        <v>5.0685151355217152E-2</v>
      </c>
      <c r="E51" s="12">
        <f t="shared" si="11"/>
        <v>7.6305000000000005</v>
      </c>
      <c r="F51" s="14">
        <v>0.14381898774003365</v>
      </c>
      <c r="H51" s="12">
        <f t="shared" si="12"/>
        <v>6.3929999999999998</v>
      </c>
      <c r="I51" s="14">
        <v>9.3239304487081343E-2</v>
      </c>
      <c r="K51" s="12">
        <f t="shared" si="13"/>
        <v>5.8502222222222215</v>
      </c>
      <c r="L51" s="14">
        <v>0.12007961607837644</v>
      </c>
      <c r="N51" s="12">
        <f t="shared" si="14"/>
        <v>2.4667222222222227</v>
      </c>
      <c r="O51" s="14">
        <v>8.1175241010340529E-2</v>
      </c>
    </row>
    <row r="52" spans="1:15" x14ac:dyDescent="0.25">
      <c r="A52" t="s">
        <v>19</v>
      </c>
      <c r="B52" s="12">
        <f t="shared" si="10"/>
        <v>5.4427222222222245</v>
      </c>
      <c r="C52" s="14">
        <v>4.4520109203110038E-2</v>
      </c>
      <c r="E52" s="12">
        <f t="shared" si="11"/>
        <v>7.3730555555555579</v>
      </c>
      <c r="F52" s="14">
        <v>0.18552628678012237</v>
      </c>
      <c r="H52" s="12">
        <f t="shared" si="12"/>
        <v>6.614888888888891</v>
      </c>
      <c r="I52" s="14">
        <v>9.7162346641784678E-2</v>
      </c>
      <c r="K52" s="12">
        <f t="shared" si="13"/>
        <v>5.9179444444444442</v>
      </c>
      <c r="L52" s="14">
        <v>8.0887667878452599E-2</v>
      </c>
      <c r="N52" s="12">
        <f t="shared" si="14"/>
        <v>2.6737777777777785</v>
      </c>
      <c r="O52" s="14">
        <v>0.44493365090056075</v>
      </c>
    </row>
    <row r="53" spans="1:15" x14ac:dyDescent="0.25">
      <c r="A53" t="s">
        <v>20</v>
      </c>
      <c r="B53" s="12">
        <f t="shared" si="10"/>
        <v>5.212666666666669</v>
      </c>
      <c r="C53" s="14">
        <v>0.14784051508715343</v>
      </c>
      <c r="E53" s="12">
        <f t="shared" si="11"/>
        <v>7.6318333333333355</v>
      </c>
      <c r="F53" s="14">
        <v>0.13422287757382528</v>
      </c>
      <c r="H53" s="12">
        <f t="shared" si="12"/>
        <v>6.4943333333333353</v>
      </c>
      <c r="I53" s="14">
        <v>0.2219345568650013</v>
      </c>
      <c r="K53" s="12">
        <f t="shared" si="13"/>
        <v>6.0422777777777767</v>
      </c>
      <c r="L53" s="14">
        <v>8.7680343250881934E-2</v>
      </c>
      <c r="N53" s="12">
        <f t="shared" si="14"/>
        <v>3.1391111111111099</v>
      </c>
      <c r="O53" s="14">
        <v>0.21736492186932788</v>
      </c>
    </row>
    <row r="54" spans="1:15" x14ac:dyDescent="0.25">
      <c r="A54" t="s">
        <v>21</v>
      </c>
      <c r="B54" s="12">
        <f t="shared" si="10"/>
        <v>5.6196111111111122</v>
      </c>
      <c r="C54" s="14">
        <v>0.23635871984008663</v>
      </c>
      <c r="E54" s="12">
        <f t="shared" si="11"/>
        <v>7.4879444444444463</v>
      </c>
      <c r="F54" s="14">
        <v>0.11321476641027561</v>
      </c>
      <c r="H54" s="12">
        <f t="shared" si="12"/>
        <v>6.4647777777777797</v>
      </c>
      <c r="I54" s="14">
        <v>0.17788674611798508</v>
      </c>
      <c r="K54" s="12">
        <f t="shared" si="13"/>
        <v>5.9997777777777754</v>
      </c>
      <c r="L54" s="14">
        <v>0.17206353800590879</v>
      </c>
      <c r="N54" s="12">
        <f t="shared" si="14"/>
        <v>3.0657777777777766</v>
      </c>
      <c r="O54" s="14">
        <v>0.10775525251441112</v>
      </c>
    </row>
    <row r="55" spans="1:15" x14ac:dyDescent="0.25">
      <c r="A55" t="s">
        <v>22</v>
      </c>
      <c r="B55" s="12">
        <f t="shared" si="10"/>
        <v>5.8996111111111116</v>
      </c>
      <c r="C55" s="14">
        <v>0.12102999322175957</v>
      </c>
      <c r="E55" s="12">
        <f t="shared" si="11"/>
        <v>7.8179444444444455</v>
      </c>
      <c r="F55" s="14">
        <v>0.13312862758055288</v>
      </c>
      <c r="H55" s="12">
        <f t="shared" si="12"/>
        <v>6.5321111111111119</v>
      </c>
      <c r="I55" s="14">
        <v>9.3889020381235685E-2</v>
      </c>
      <c r="K55" s="12">
        <f t="shared" si="13"/>
        <v>6.0400555555555568</v>
      </c>
      <c r="L55" s="14">
        <v>9.789527347069002E-2</v>
      </c>
      <c r="N55" s="12">
        <f t="shared" si="14"/>
        <v>3.0272222222222225</v>
      </c>
      <c r="O55" s="14">
        <v>0.11234950152905564</v>
      </c>
    </row>
    <row r="56" spans="1:15" x14ac:dyDescent="0.25">
      <c r="A56" t="s">
        <v>23</v>
      </c>
      <c r="B56" s="12">
        <f t="shared" si="10"/>
        <v>6.0534444444444429</v>
      </c>
      <c r="C56" s="14">
        <v>0.13437327087604131</v>
      </c>
      <c r="E56" s="12">
        <f t="shared" si="11"/>
        <v>7.5251111111111104</v>
      </c>
      <c r="F56" s="14">
        <v>6.6804926076960203E-2</v>
      </c>
      <c r="H56" s="12">
        <f t="shared" si="12"/>
        <v>6.20861111111111</v>
      </c>
      <c r="I56" s="14">
        <v>0.27859939047020754</v>
      </c>
      <c r="K56" s="12">
        <f t="shared" si="13"/>
        <v>5.9218888888888896</v>
      </c>
      <c r="L56" s="14">
        <v>0.11753101770790741</v>
      </c>
      <c r="N56" s="12">
        <f t="shared" si="14"/>
        <v>2.4483888888888909</v>
      </c>
      <c r="O56" s="14">
        <v>0.40984930985683221</v>
      </c>
    </row>
    <row r="57" spans="1:15" x14ac:dyDescent="0.25">
      <c r="A57" t="s">
        <v>24</v>
      </c>
      <c r="B57" s="12">
        <f t="shared" si="10"/>
        <v>5.6765000000000034</v>
      </c>
      <c r="C57" s="14">
        <v>0.20027437969069756</v>
      </c>
      <c r="E57" s="12">
        <f t="shared" si="11"/>
        <v>7.4163333333333359</v>
      </c>
      <c r="F57" s="14">
        <v>0.1617875073386815</v>
      </c>
      <c r="H57" s="12">
        <f t="shared" si="12"/>
        <v>6.4676666666666689</v>
      </c>
      <c r="I57" s="14">
        <v>0.26691506370860274</v>
      </c>
      <c r="K57" s="12">
        <f t="shared" si="13"/>
        <v>6.0723333333333347</v>
      </c>
      <c r="L57" s="14">
        <v>0.10409781428191145</v>
      </c>
      <c r="N57" s="12">
        <f t="shared" si="14"/>
        <v>2.1865000000000014</v>
      </c>
      <c r="O57" s="14">
        <v>0.31997710180419392</v>
      </c>
    </row>
    <row r="58" spans="1:15" x14ac:dyDescent="0.25">
      <c r="A58" t="s">
        <v>25</v>
      </c>
      <c r="B58" s="17">
        <f t="shared" si="10"/>
        <v>5.9434444444444443</v>
      </c>
      <c r="C58" s="18">
        <v>5.0111819408640082E-2</v>
      </c>
      <c r="E58" s="17">
        <f t="shared" si="11"/>
        <v>7.3059444444444424</v>
      </c>
      <c r="F58" s="18">
        <v>0.21685735198768488</v>
      </c>
      <c r="H58" s="17">
        <f t="shared" si="12"/>
        <v>6.1674444444444445</v>
      </c>
      <c r="I58" s="18">
        <v>0.29658758309214994</v>
      </c>
      <c r="K58" s="17">
        <f t="shared" si="13"/>
        <v>6.0434444444444448</v>
      </c>
      <c r="L58" s="18">
        <v>0.14946909131743635</v>
      </c>
      <c r="N58" s="17">
        <f t="shared" si="14"/>
        <v>1.2489444444444437</v>
      </c>
      <c r="O58" s="18">
        <v>0.29267797687586311</v>
      </c>
    </row>
  </sheetData>
  <mergeCells count="15">
    <mergeCell ref="B43:C43"/>
    <mergeCell ref="E43:F43"/>
    <mergeCell ref="H43:I43"/>
    <mergeCell ref="K43:L43"/>
    <mergeCell ref="N43:O43"/>
    <mergeCell ref="N3:P3"/>
    <mergeCell ref="B23:C23"/>
    <mergeCell ref="E23:F23"/>
    <mergeCell ref="H23:I23"/>
    <mergeCell ref="K23:L23"/>
    <mergeCell ref="N23:O23"/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F1_FS2 MS-MS counts</vt:lpstr>
      <vt:lpstr>F1_FS3 Coverage DA1-DAR1-DAR2</vt:lpstr>
      <vt:lpstr>F1_FS4 Relative expression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2019-10-07T13:19:00Z</dcterms:modified>
</cp:coreProperties>
</file>