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Cheng-Hsin/Desktop/Lab/Project_BI_BIV DKO/Manuscript_Node/Elife_Source data/"/>
    </mc:Choice>
  </mc:AlternateContent>
  <bookViews>
    <workbookView xWindow="7260" yWindow="3480" windowWidth="28160" windowHeight="16880" tabRatio="500" activeTab="4"/>
  </bookViews>
  <sheets>
    <sheet name="F1A" sheetId="1" r:id="rId1"/>
    <sheet name="F1C" sheetId="2" r:id="rId2"/>
    <sheet name="F1D" sheetId="3" r:id="rId3"/>
    <sheet name="F1F" sheetId="4" r:id="rId4"/>
    <sheet name="F1H" sheetId="5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5" l="1"/>
  <c r="B21" i="5"/>
  <c r="I9" i="5"/>
  <c r="H9" i="5"/>
  <c r="G9" i="5"/>
  <c r="D9" i="5"/>
  <c r="C9" i="5"/>
  <c r="B9" i="5"/>
</calcChain>
</file>

<file path=xl/sharedStrings.xml><?xml version="1.0" encoding="utf-8"?>
<sst xmlns="http://schemas.openxmlformats.org/spreadsheetml/2006/main" count="120" uniqueCount="46">
  <si>
    <t>Genotype</t>
  </si>
  <si>
    <t>Rotarod test</t>
  </si>
  <si>
    <r>
      <t>Sptbn4</t>
    </r>
    <r>
      <rPr>
        <i/>
        <vertAlign val="superscript"/>
        <sz val="12"/>
        <color theme="1"/>
        <rFont val="Calibri (Body)"/>
      </rPr>
      <t>F/F</t>
    </r>
  </si>
  <si>
    <r>
      <t>Avil-cre; Sptbn4</t>
    </r>
    <r>
      <rPr>
        <i/>
        <vertAlign val="superscript"/>
        <sz val="12"/>
        <color theme="1"/>
        <rFont val="Calibri (Body)"/>
      </rPr>
      <t>F/F</t>
    </r>
  </si>
  <si>
    <t>Latency to fall (s)</t>
  </si>
  <si>
    <t>N (Animal tested)</t>
  </si>
  <si>
    <t>Mean</t>
  </si>
  <si>
    <t>Std. Deviation</t>
  </si>
  <si>
    <t>Std. Error of Mean</t>
  </si>
  <si>
    <t>Unpaired t test</t>
  </si>
  <si>
    <t>P value</t>
  </si>
  <si>
    <t>P value summary</t>
  </si>
  <si>
    <t>ns</t>
  </si>
  <si>
    <t>Significantly different? (P &lt; 0.05)</t>
  </si>
  <si>
    <t>No</t>
  </si>
  <si>
    <t>One- or two-tailed P value?</t>
  </si>
  <si>
    <t>Two-tailed</t>
  </si>
  <si>
    <t>t, df</t>
  </si>
  <si>
    <t>t=0.03743 df=11</t>
  </si>
  <si>
    <t>Hot plate test</t>
  </si>
  <si>
    <t>latency to response (s)</t>
  </si>
  <si>
    <t>t=0.7023 df=9</t>
  </si>
  <si>
    <t>CAP</t>
  </si>
  <si>
    <t>Velocity (m/s)</t>
  </si>
  <si>
    <t>N (Animal)</t>
  </si>
  <si>
    <t>Total nerves recorded</t>
  </si>
  <si>
    <t>t=0.1014 df=21</t>
  </si>
  <si>
    <t>Tissue_Genotype</t>
  </si>
  <si>
    <r>
      <t>DR_Sptbn4</t>
    </r>
    <r>
      <rPr>
        <i/>
        <vertAlign val="superscript"/>
        <sz val="12"/>
        <color theme="1"/>
        <rFont val="Calibri (Body)"/>
      </rPr>
      <t>F/F</t>
    </r>
  </si>
  <si>
    <r>
      <t>DR_Avil-cre; Sptbn4</t>
    </r>
    <r>
      <rPr>
        <i/>
        <vertAlign val="superscript"/>
        <sz val="12"/>
        <color theme="1"/>
        <rFont val="Calibri (Body)"/>
      </rPr>
      <t>F/F</t>
    </r>
  </si>
  <si>
    <r>
      <t>VR_Avil-cre; Sptbn4</t>
    </r>
    <r>
      <rPr>
        <i/>
        <vertAlign val="superscript"/>
        <sz val="12"/>
        <color theme="1"/>
        <rFont val="Calibri (Body)"/>
      </rPr>
      <t>F/F</t>
    </r>
  </si>
  <si>
    <t>% of nodes labeled b4-spectrin</t>
  </si>
  <si>
    <t>% of nodes labeled PanNav</t>
  </si>
  <si>
    <t>Total nodes counted</t>
  </si>
  <si>
    <r>
      <t>Avil-cre;Sptbn4</t>
    </r>
    <r>
      <rPr>
        <sz val="11"/>
        <rFont val="Arial"/>
      </rPr>
      <t xml:space="preserve"> </t>
    </r>
    <r>
      <rPr>
        <vertAlign val="superscript"/>
        <sz val="11"/>
        <rFont val="Arial"/>
      </rPr>
      <t xml:space="preserve">F/F </t>
    </r>
    <r>
      <rPr>
        <sz val="11"/>
        <rFont val="Arial"/>
      </rPr>
      <t>dorsal root</t>
    </r>
  </si>
  <si>
    <r>
      <t xml:space="preserve">Avil-cre;Sptbn4 </t>
    </r>
    <r>
      <rPr>
        <i/>
        <vertAlign val="superscript"/>
        <sz val="11"/>
        <rFont val="Arial"/>
      </rPr>
      <t>F/F</t>
    </r>
    <r>
      <rPr>
        <vertAlign val="superscript"/>
        <sz val="11"/>
        <rFont val="Arial"/>
      </rPr>
      <t xml:space="preserve"> </t>
    </r>
    <r>
      <rPr>
        <sz val="11"/>
        <rFont val="Arial"/>
      </rPr>
      <t>ventral root</t>
    </r>
  </si>
  <si>
    <t>vs.</t>
  </si>
  <si>
    <r>
      <t xml:space="preserve">Sptbn4 </t>
    </r>
    <r>
      <rPr>
        <vertAlign val="superscript"/>
        <sz val="11"/>
        <rFont val="Arial"/>
      </rPr>
      <t xml:space="preserve">F/F </t>
    </r>
    <r>
      <rPr>
        <sz val="11"/>
        <rFont val="Arial"/>
      </rPr>
      <t>dorsal root</t>
    </r>
  </si>
  <si>
    <t>***</t>
  </si>
  <si>
    <t>*</t>
  </si>
  <si>
    <t>Yes</t>
  </si>
  <si>
    <t>t=74.21 df=4</t>
  </si>
  <si>
    <t>t=27.25 df=4</t>
  </si>
  <si>
    <t>t=3.513 df=4</t>
  </si>
  <si>
    <t>t=1.631 df=4</t>
  </si>
  <si>
    <t>Figure 1A. Original immunoblotting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</si>
</sst>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 (Body)"/>
    </font>
    <font>
      <sz val="11"/>
      <name val="Arial"/>
    </font>
    <font>
      <i/>
      <sz val="11"/>
      <name val="Arial"/>
    </font>
    <font>
      <vertAlign val="superscript"/>
      <sz val="11"/>
      <name val="Arial"/>
    </font>
    <font>
      <i/>
      <vertAlign val="superscript"/>
      <sz val="11"/>
      <name val="Arial"/>
    </font>
    <font>
      <sz val="11"/>
      <color theme="1"/>
      <name val="Arial"/>
    </font>
    <font>
      <sz val="11"/>
      <color rgb="FFFF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3</xdr:row>
      <xdr:rowOff>38100</xdr:rowOff>
    </xdr:from>
    <xdr:to>
      <xdr:col>3</xdr:col>
      <xdr:colOff>398272</xdr:colOff>
      <xdr:row>17</xdr:row>
      <xdr:rowOff>143256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900" y="647700"/>
          <a:ext cx="2023872" cy="29499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"/>
    </sheetView>
  </sheetViews>
  <sheetFormatPr baseColWidth="10" defaultRowHeight="16" x14ac:dyDescent="0.2"/>
  <sheetData>
    <row r="1" spans="1:1" x14ac:dyDescent="0.2">
      <c r="A1" s="1" t="s">
        <v>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zoomScale="93" zoomScaleNormal="93" zoomScalePageLayoutView="93" workbookViewId="0">
      <selection activeCell="A5" sqref="A5:A11"/>
    </sheetView>
  </sheetViews>
  <sheetFormatPr baseColWidth="10" defaultRowHeight="16" x14ac:dyDescent="0.2"/>
  <cols>
    <col min="1" max="1" width="27.6640625" bestFit="1" customWidth="1"/>
    <col min="2" max="2" width="14.5" bestFit="1" customWidth="1"/>
    <col min="3" max="3" width="16.33203125" bestFit="1" customWidth="1"/>
  </cols>
  <sheetData>
    <row r="2" spans="1:3" ht="17" thickBot="1" x14ac:dyDescent="0.25"/>
    <row r="3" spans="1:3" x14ac:dyDescent="0.2">
      <c r="A3" s="12"/>
      <c r="B3" s="20" t="s">
        <v>0</v>
      </c>
      <c r="C3" s="21"/>
    </row>
    <row r="4" spans="1:3" ht="19" x14ac:dyDescent="0.2">
      <c r="A4" s="2" t="s">
        <v>1</v>
      </c>
      <c r="B4" s="3" t="s">
        <v>2</v>
      </c>
      <c r="C4" s="4" t="s">
        <v>3</v>
      </c>
    </row>
    <row r="5" spans="1:3" x14ac:dyDescent="0.2">
      <c r="A5" s="23" t="s">
        <v>4</v>
      </c>
      <c r="B5" s="5">
        <v>238</v>
      </c>
      <c r="C5" s="6">
        <v>299.67</v>
      </c>
    </row>
    <row r="6" spans="1:3" x14ac:dyDescent="0.2">
      <c r="A6" s="23"/>
      <c r="B6" s="5">
        <v>123.33</v>
      </c>
      <c r="C6" s="6">
        <v>193.67</v>
      </c>
    </row>
    <row r="7" spans="1:3" x14ac:dyDescent="0.2">
      <c r="A7" s="23"/>
      <c r="B7" s="5">
        <v>156</v>
      </c>
      <c r="C7" s="6">
        <v>173</v>
      </c>
    </row>
    <row r="8" spans="1:3" x14ac:dyDescent="0.2">
      <c r="A8" s="23"/>
      <c r="B8" s="5">
        <v>186</v>
      </c>
      <c r="C8" s="6">
        <v>184.33330000000001</v>
      </c>
    </row>
    <row r="9" spans="1:3" x14ac:dyDescent="0.2">
      <c r="A9" s="23"/>
      <c r="B9" s="5">
        <v>232.67</v>
      </c>
      <c r="C9" s="6">
        <v>121</v>
      </c>
    </row>
    <row r="10" spans="1:3" x14ac:dyDescent="0.2">
      <c r="A10" s="23"/>
      <c r="B10" s="5">
        <v>225.33</v>
      </c>
      <c r="C10" s="6">
        <v>175</v>
      </c>
    </row>
    <row r="11" spans="1:3" x14ac:dyDescent="0.2">
      <c r="A11" s="23"/>
      <c r="B11" s="5">
        <v>169</v>
      </c>
      <c r="C11" s="7"/>
    </row>
    <row r="12" spans="1:3" x14ac:dyDescent="0.2">
      <c r="A12" s="2" t="s">
        <v>5</v>
      </c>
      <c r="B12" s="5">
        <v>7</v>
      </c>
      <c r="C12" s="6">
        <v>6</v>
      </c>
    </row>
    <row r="13" spans="1:3" x14ac:dyDescent="0.2">
      <c r="A13" s="8" t="s">
        <v>6</v>
      </c>
      <c r="B13" s="5">
        <v>190</v>
      </c>
      <c r="C13" s="6">
        <v>191.1</v>
      </c>
    </row>
    <row r="14" spans="1:3" x14ac:dyDescent="0.2">
      <c r="A14" s="8" t="s">
        <v>7</v>
      </c>
      <c r="B14" s="5">
        <v>43.65</v>
      </c>
      <c r="C14" s="6">
        <v>58.89</v>
      </c>
    </row>
    <row r="15" spans="1:3" x14ac:dyDescent="0.2">
      <c r="A15" s="8" t="s">
        <v>8</v>
      </c>
      <c r="B15" s="5">
        <v>16.5</v>
      </c>
      <c r="C15" s="6">
        <v>24.04</v>
      </c>
    </row>
    <row r="16" spans="1:3" x14ac:dyDescent="0.2">
      <c r="A16" s="8" t="s">
        <v>9</v>
      </c>
      <c r="B16" s="5"/>
      <c r="C16" s="7"/>
    </row>
    <row r="17" spans="1:3" x14ac:dyDescent="0.2">
      <c r="A17" s="8" t="s">
        <v>10</v>
      </c>
      <c r="B17" s="5">
        <v>0.9708</v>
      </c>
      <c r="C17" s="7"/>
    </row>
    <row r="18" spans="1:3" x14ac:dyDescent="0.2">
      <c r="A18" s="8" t="s">
        <v>11</v>
      </c>
      <c r="B18" s="5" t="s">
        <v>12</v>
      </c>
      <c r="C18" s="7"/>
    </row>
    <row r="19" spans="1:3" x14ac:dyDescent="0.2">
      <c r="A19" s="8" t="s">
        <v>13</v>
      </c>
      <c r="B19" s="5" t="s">
        <v>14</v>
      </c>
      <c r="C19" s="7"/>
    </row>
    <row r="20" spans="1:3" x14ac:dyDescent="0.2">
      <c r="A20" s="8" t="s">
        <v>15</v>
      </c>
      <c r="B20" s="5" t="s">
        <v>16</v>
      </c>
      <c r="C20" s="7"/>
    </row>
    <row r="21" spans="1:3" ht="17" thickBot="1" x14ac:dyDescent="0.25">
      <c r="A21" s="9" t="s">
        <v>17</v>
      </c>
      <c r="B21" s="10" t="s">
        <v>18</v>
      </c>
      <c r="C21" s="11"/>
    </row>
  </sheetData>
  <mergeCells count="2">
    <mergeCell ref="B3:C3"/>
    <mergeCell ref="A5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5" sqref="A5:A10"/>
    </sheetView>
  </sheetViews>
  <sheetFormatPr baseColWidth="10" defaultRowHeight="16" x14ac:dyDescent="0.2"/>
  <cols>
    <col min="1" max="1" width="27.6640625" bestFit="1" customWidth="1"/>
    <col min="2" max="2" width="12.33203125" bestFit="1" customWidth="1"/>
    <col min="3" max="3" width="15.5" bestFit="1" customWidth="1"/>
  </cols>
  <sheetData>
    <row r="2" spans="1:3" ht="17" thickBot="1" x14ac:dyDescent="0.25"/>
    <row r="3" spans="1:3" x14ac:dyDescent="0.2">
      <c r="A3" s="12"/>
      <c r="B3" s="20" t="s">
        <v>0</v>
      </c>
      <c r="C3" s="21"/>
    </row>
    <row r="4" spans="1:3" ht="19" x14ac:dyDescent="0.2">
      <c r="A4" s="2" t="s">
        <v>19</v>
      </c>
      <c r="B4" s="3" t="s">
        <v>2</v>
      </c>
      <c r="C4" s="4" t="s">
        <v>3</v>
      </c>
    </row>
    <row r="5" spans="1:3" x14ac:dyDescent="0.2">
      <c r="A5" s="23" t="s">
        <v>20</v>
      </c>
      <c r="B5" s="5">
        <v>8.6</v>
      </c>
      <c r="C5" s="6">
        <v>10.199999999999999</v>
      </c>
    </row>
    <row r="6" spans="1:3" x14ac:dyDescent="0.2">
      <c r="A6" s="23"/>
      <c r="B6" s="5">
        <v>10.1</v>
      </c>
      <c r="C6" s="6">
        <v>9.6999999999999993</v>
      </c>
    </row>
    <row r="7" spans="1:3" x14ac:dyDescent="0.2">
      <c r="A7" s="23"/>
      <c r="B7" s="5">
        <v>5.6</v>
      </c>
      <c r="C7" s="6">
        <v>7.8</v>
      </c>
    </row>
    <row r="8" spans="1:3" x14ac:dyDescent="0.2">
      <c r="A8" s="23"/>
      <c r="B8" s="5">
        <v>15</v>
      </c>
      <c r="C8" s="6">
        <v>12.5</v>
      </c>
    </row>
    <row r="9" spans="1:3" x14ac:dyDescent="0.2">
      <c r="A9" s="23"/>
      <c r="B9" s="5">
        <v>7.1</v>
      </c>
      <c r="C9" s="6">
        <v>14</v>
      </c>
    </row>
    <row r="10" spans="1:3" x14ac:dyDescent="0.2">
      <c r="A10" s="23"/>
      <c r="B10" s="5">
        <v>11.1</v>
      </c>
      <c r="C10" s="6"/>
    </row>
    <row r="11" spans="1:3" x14ac:dyDescent="0.2">
      <c r="A11" s="2"/>
      <c r="B11" s="5"/>
      <c r="C11" s="7"/>
    </row>
    <row r="12" spans="1:3" x14ac:dyDescent="0.2">
      <c r="A12" s="2" t="s">
        <v>5</v>
      </c>
      <c r="B12" s="5">
        <v>6</v>
      </c>
      <c r="C12" s="6">
        <v>5</v>
      </c>
    </row>
    <row r="13" spans="1:3" x14ac:dyDescent="0.2">
      <c r="A13" s="8" t="s">
        <v>6</v>
      </c>
      <c r="B13" s="5">
        <v>9.5830000000000002</v>
      </c>
      <c r="C13" s="6">
        <v>10.84</v>
      </c>
    </row>
    <row r="14" spans="1:3" x14ac:dyDescent="0.2">
      <c r="A14" s="8" t="s">
        <v>7</v>
      </c>
      <c r="B14" s="5">
        <v>3.3140000000000001</v>
      </c>
      <c r="C14" s="6">
        <v>2.4340000000000002</v>
      </c>
    </row>
    <row r="15" spans="1:3" x14ac:dyDescent="0.2">
      <c r="A15" s="8" t="s">
        <v>8</v>
      </c>
      <c r="B15" s="5">
        <v>1.353</v>
      </c>
      <c r="C15" s="6">
        <v>1.0880000000000001</v>
      </c>
    </row>
    <row r="16" spans="1:3" x14ac:dyDescent="0.2">
      <c r="A16" s="8" t="s">
        <v>9</v>
      </c>
      <c r="B16" s="5"/>
      <c r="C16" s="7"/>
    </row>
    <row r="17" spans="1:3" x14ac:dyDescent="0.2">
      <c r="A17" s="8" t="s">
        <v>10</v>
      </c>
      <c r="B17" s="5">
        <v>0.50029999999999997</v>
      </c>
      <c r="C17" s="7"/>
    </row>
    <row r="18" spans="1:3" x14ac:dyDescent="0.2">
      <c r="A18" s="8" t="s">
        <v>11</v>
      </c>
      <c r="B18" s="5" t="s">
        <v>12</v>
      </c>
      <c r="C18" s="7"/>
    </row>
    <row r="19" spans="1:3" x14ac:dyDescent="0.2">
      <c r="A19" s="8" t="s">
        <v>13</v>
      </c>
      <c r="B19" s="5" t="s">
        <v>14</v>
      </c>
      <c r="C19" s="7"/>
    </row>
    <row r="20" spans="1:3" x14ac:dyDescent="0.2">
      <c r="A20" s="8" t="s">
        <v>15</v>
      </c>
      <c r="B20" s="5" t="s">
        <v>16</v>
      </c>
      <c r="C20" s="7"/>
    </row>
    <row r="21" spans="1:3" ht="17" thickBot="1" x14ac:dyDescent="0.25">
      <c r="A21" s="9" t="s">
        <v>17</v>
      </c>
      <c r="B21" s="10" t="s">
        <v>21</v>
      </c>
      <c r="C21" s="11"/>
    </row>
  </sheetData>
  <mergeCells count="2">
    <mergeCell ref="B3:C3"/>
    <mergeCell ref="A5:A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A5" sqref="A5:A16"/>
    </sheetView>
  </sheetViews>
  <sheetFormatPr baseColWidth="10" defaultRowHeight="16" x14ac:dyDescent="0.2"/>
  <cols>
    <col min="1" max="1" width="27.6640625" bestFit="1" customWidth="1"/>
    <col min="2" max="2" width="13.5" bestFit="1" customWidth="1"/>
    <col min="3" max="3" width="16.33203125" bestFit="1" customWidth="1"/>
  </cols>
  <sheetData>
    <row r="2" spans="1:3" ht="17" thickBot="1" x14ac:dyDescent="0.25"/>
    <row r="3" spans="1:3" x14ac:dyDescent="0.2">
      <c r="A3" s="12"/>
      <c r="B3" s="20" t="s">
        <v>0</v>
      </c>
      <c r="C3" s="21"/>
    </row>
    <row r="4" spans="1:3" ht="19" x14ac:dyDescent="0.2">
      <c r="A4" s="2" t="s">
        <v>22</v>
      </c>
      <c r="B4" s="3" t="s">
        <v>2</v>
      </c>
      <c r="C4" s="4" t="s">
        <v>3</v>
      </c>
    </row>
    <row r="5" spans="1:3" x14ac:dyDescent="0.2">
      <c r="A5" s="23" t="s">
        <v>23</v>
      </c>
      <c r="B5" s="5">
        <v>3</v>
      </c>
      <c r="C5" s="6">
        <v>3.5</v>
      </c>
    </row>
    <row r="6" spans="1:3" x14ac:dyDescent="0.2">
      <c r="A6" s="23"/>
      <c r="B6" s="5">
        <v>6.02</v>
      </c>
      <c r="C6" s="6">
        <v>3.71</v>
      </c>
    </row>
    <row r="7" spans="1:3" x14ac:dyDescent="0.2">
      <c r="A7" s="23"/>
      <c r="B7" s="5">
        <v>4.59</v>
      </c>
      <c r="C7" s="6">
        <v>6.58</v>
      </c>
    </row>
    <row r="8" spans="1:3" x14ac:dyDescent="0.2">
      <c r="A8" s="23"/>
      <c r="B8" s="5">
        <v>4.51</v>
      </c>
      <c r="C8" s="6">
        <v>6.34</v>
      </c>
    </row>
    <row r="9" spans="1:3" x14ac:dyDescent="0.2">
      <c r="A9" s="23"/>
      <c r="B9" s="5">
        <v>4.96</v>
      </c>
      <c r="C9" s="6">
        <v>4.26</v>
      </c>
    </row>
    <row r="10" spans="1:3" x14ac:dyDescent="0.2">
      <c r="A10" s="23"/>
      <c r="B10" s="5">
        <v>5.07</v>
      </c>
      <c r="C10" s="6">
        <v>3.95</v>
      </c>
    </row>
    <row r="11" spans="1:3" x14ac:dyDescent="0.2">
      <c r="A11" s="23"/>
      <c r="B11" s="5">
        <v>4.8099999999999996</v>
      </c>
      <c r="C11" s="6">
        <v>5.51</v>
      </c>
    </row>
    <row r="12" spans="1:3" x14ac:dyDescent="0.2">
      <c r="A12" s="23"/>
      <c r="B12" s="5">
        <v>6.67</v>
      </c>
      <c r="C12" s="6">
        <v>4.67</v>
      </c>
    </row>
    <row r="13" spans="1:3" x14ac:dyDescent="0.2">
      <c r="A13" s="23"/>
      <c r="B13" s="5">
        <v>3.62</v>
      </c>
      <c r="C13" s="6">
        <v>4.5199999999999996</v>
      </c>
    </row>
    <row r="14" spans="1:3" x14ac:dyDescent="0.2">
      <c r="A14" s="23"/>
      <c r="B14" s="5">
        <v>3.62</v>
      </c>
      <c r="C14" s="6">
        <v>4.1100000000000003</v>
      </c>
    </row>
    <row r="15" spans="1:3" x14ac:dyDescent="0.2">
      <c r="A15" s="23"/>
      <c r="B15" s="5">
        <v>4.41</v>
      </c>
      <c r="C15" s="6">
        <v>5.86</v>
      </c>
    </row>
    <row r="16" spans="1:3" x14ac:dyDescent="0.2">
      <c r="A16" s="23"/>
      <c r="B16" s="5">
        <v>7.14</v>
      </c>
      <c r="C16" s="6"/>
    </row>
    <row r="17" spans="1:3" x14ac:dyDescent="0.2">
      <c r="A17" s="2" t="s">
        <v>24</v>
      </c>
      <c r="B17" s="13">
        <v>3</v>
      </c>
      <c r="C17" s="7">
        <v>3</v>
      </c>
    </row>
    <row r="18" spans="1:3" x14ac:dyDescent="0.2">
      <c r="A18" s="8" t="s">
        <v>25</v>
      </c>
      <c r="B18" s="5">
        <v>12</v>
      </c>
      <c r="C18" s="6">
        <v>11</v>
      </c>
    </row>
    <row r="19" spans="1:3" x14ac:dyDescent="0.2">
      <c r="A19" s="8" t="s">
        <v>6</v>
      </c>
      <c r="B19" s="5">
        <v>4.8680000000000003</v>
      </c>
      <c r="C19" s="6">
        <v>4.819</v>
      </c>
    </row>
    <row r="20" spans="1:3" x14ac:dyDescent="0.2">
      <c r="A20" s="8" t="s">
        <v>7</v>
      </c>
      <c r="B20" s="5">
        <v>1.236</v>
      </c>
      <c r="C20" s="6">
        <v>1.0780000000000001</v>
      </c>
    </row>
    <row r="21" spans="1:3" x14ac:dyDescent="0.2">
      <c r="A21" s="8" t="s">
        <v>8</v>
      </c>
      <c r="B21" s="5">
        <v>0.35680000000000001</v>
      </c>
      <c r="C21" s="6">
        <v>0.3251</v>
      </c>
    </row>
    <row r="22" spans="1:3" x14ac:dyDescent="0.2">
      <c r="A22" s="8" t="s">
        <v>9</v>
      </c>
      <c r="B22" s="5"/>
      <c r="C22" s="7"/>
    </row>
    <row r="23" spans="1:3" x14ac:dyDescent="0.2">
      <c r="A23" s="8" t="s">
        <v>10</v>
      </c>
      <c r="B23" s="5">
        <v>0.92020000000000002</v>
      </c>
      <c r="C23" s="7"/>
    </row>
    <row r="24" spans="1:3" x14ac:dyDescent="0.2">
      <c r="A24" s="8" t="s">
        <v>11</v>
      </c>
      <c r="B24" s="5" t="s">
        <v>12</v>
      </c>
      <c r="C24" s="7"/>
    </row>
    <row r="25" spans="1:3" x14ac:dyDescent="0.2">
      <c r="A25" s="8" t="s">
        <v>13</v>
      </c>
      <c r="B25" s="5" t="s">
        <v>14</v>
      </c>
      <c r="C25" s="7"/>
    </row>
    <row r="26" spans="1:3" x14ac:dyDescent="0.2">
      <c r="A26" s="8" t="s">
        <v>15</v>
      </c>
      <c r="B26" s="5" t="s">
        <v>16</v>
      </c>
      <c r="C26" s="7"/>
    </row>
    <row r="27" spans="1:3" ht="17" thickBot="1" x14ac:dyDescent="0.25">
      <c r="A27" s="9" t="s">
        <v>17</v>
      </c>
      <c r="B27" s="10" t="s">
        <v>26</v>
      </c>
      <c r="C27" s="11"/>
    </row>
  </sheetData>
  <mergeCells count="2">
    <mergeCell ref="B3:C3"/>
    <mergeCell ref="A5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workbookViewId="0">
      <selection activeCell="B32" sqref="B32"/>
    </sheetView>
  </sheetViews>
  <sheetFormatPr baseColWidth="10" defaultRowHeight="16" x14ac:dyDescent="0.2"/>
  <cols>
    <col min="1" max="1" width="27.6640625" bestFit="1" customWidth="1"/>
    <col min="2" max="2" width="25.5" bestFit="1" customWidth="1"/>
    <col min="3" max="3" width="26.33203125" bestFit="1" customWidth="1"/>
    <col min="4" max="4" width="19.5" bestFit="1" customWidth="1"/>
    <col min="6" max="6" width="27.6640625" bestFit="1" customWidth="1"/>
    <col min="7" max="7" width="25.5" bestFit="1" customWidth="1"/>
    <col min="8" max="8" width="26.33203125" bestFit="1" customWidth="1"/>
    <col min="9" max="9" width="19.5" bestFit="1" customWidth="1"/>
  </cols>
  <sheetData>
    <row r="2" spans="1:9" ht="17" thickBot="1" x14ac:dyDescent="0.25"/>
    <row r="3" spans="1:9" x14ac:dyDescent="0.2">
      <c r="A3" s="12"/>
      <c r="B3" s="20" t="s">
        <v>27</v>
      </c>
      <c r="C3" s="20"/>
      <c r="D3" s="21"/>
      <c r="E3" s="14"/>
      <c r="F3" s="12"/>
      <c r="G3" s="20" t="s">
        <v>27</v>
      </c>
      <c r="H3" s="20"/>
      <c r="I3" s="21"/>
    </row>
    <row r="4" spans="1:9" ht="19" x14ac:dyDescent="0.2">
      <c r="A4" s="22"/>
      <c r="B4" s="3" t="s">
        <v>28</v>
      </c>
      <c r="C4" s="3" t="s">
        <v>29</v>
      </c>
      <c r="D4" s="4" t="s">
        <v>30</v>
      </c>
      <c r="E4" s="14"/>
      <c r="F4" s="22"/>
      <c r="G4" s="3" t="s">
        <v>28</v>
      </c>
      <c r="H4" s="3" t="s">
        <v>29</v>
      </c>
      <c r="I4" s="4" t="s">
        <v>30</v>
      </c>
    </row>
    <row r="5" spans="1:9" x14ac:dyDescent="0.2">
      <c r="A5" s="23" t="s">
        <v>31</v>
      </c>
      <c r="B5" s="5">
        <v>99.57</v>
      </c>
      <c r="C5" s="5">
        <v>0</v>
      </c>
      <c r="D5" s="6">
        <v>85.44</v>
      </c>
      <c r="E5" s="14"/>
      <c r="F5" s="23" t="s">
        <v>32</v>
      </c>
      <c r="G5" s="5">
        <v>100</v>
      </c>
      <c r="H5" s="5">
        <v>97.87</v>
      </c>
      <c r="I5" s="6">
        <v>95.08</v>
      </c>
    </row>
    <row r="6" spans="1:9" x14ac:dyDescent="0.2">
      <c r="A6" s="23"/>
      <c r="B6" s="5">
        <v>100</v>
      </c>
      <c r="C6" s="5">
        <v>0</v>
      </c>
      <c r="D6" s="6">
        <v>96.84</v>
      </c>
      <c r="E6" s="14"/>
      <c r="F6" s="23"/>
      <c r="G6" s="5">
        <v>100</v>
      </c>
      <c r="H6" s="5">
        <v>97.39</v>
      </c>
      <c r="I6" s="6">
        <v>92.68</v>
      </c>
    </row>
    <row r="7" spans="1:9" x14ac:dyDescent="0.2">
      <c r="A7" s="23"/>
      <c r="B7" s="5">
        <v>96.13</v>
      </c>
      <c r="C7" s="5">
        <v>1.49</v>
      </c>
      <c r="D7" s="6">
        <v>91.43</v>
      </c>
      <c r="E7" s="14"/>
      <c r="F7" s="23"/>
      <c r="G7" s="5">
        <v>98.47</v>
      </c>
      <c r="H7" s="5">
        <v>97.64</v>
      </c>
      <c r="I7" s="6">
        <v>97.83</v>
      </c>
    </row>
    <row r="8" spans="1:9" x14ac:dyDescent="0.2">
      <c r="A8" s="2" t="s">
        <v>24</v>
      </c>
      <c r="B8" s="13">
        <v>3</v>
      </c>
      <c r="C8" s="13">
        <v>3</v>
      </c>
      <c r="D8" s="7">
        <v>3</v>
      </c>
      <c r="E8" s="14"/>
      <c r="F8" s="2" t="s">
        <v>24</v>
      </c>
      <c r="G8" s="13">
        <v>3</v>
      </c>
      <c r="H8" s="13">
        <v>3</v>
      </c>
      <c r="I8" s="7">
        <v>3</v>
      </c>
    </row>
    <row r="9" spans="1:9" x14ac:dyDescent="0.2">
      <c r="A9" s="8" t="s">
        <v>33</v>
      </c>
      <c r="B9" s="5">
        <f>231+155+132</f>
        <v>518</v>
      </c>
      <c r="C9" s="5">
        <f>166+134+120</f>
        <v>420</v>
      </c>
      <c r="D9" s="7">
        <f>103+95+105</f>
        <v>303</v>
      </c>
      <c r="E9" s="14"/>
      <c r="F9" s="8" t="s">
        <v>33</v>
      </c>
      <c r="G9" s="5">
        <f>151+131+116</f>
        <v>398</v>
      </c>
      <c r="H9" s="5">
        <f>153+127+141</f>
        <v>421</v>
      </c>
      <c r="I9" s="7">
        <f>92+82+122</f>
        <v>296</v>
      </c>
    </row>
    <row r="10" spans="1:9" x14ac:dyDescent="0.2">
      <c r="A10" s="8" t="s">
        <v>6</v>
      </c>
      <c r="B10" s="5">
        <v>98.57</v>
      </c>
      <c r="C10" s="5">
        <v>0.49669999999999997</v>
      </c>
      <c r="D10" s="6">
        <v>91.24</v>
      </c>
      <c r="E10" s="14"/>
      <c r="F10" s="8" t="s">
        <v>6</v>
      </c>
      <c r="G10" s="5">
        <v>99.49</v>
      </c>
      <c r="H10" s="5">
        <v>97.63</v>
      </c>
      <c r="I10" s="6">
        <v>95.2</v>
      </c>
    </row>
    <row r="11" spans="1:9" x14ac:dyDescent="0.2">
      <c r="A11" s="8" t="s">
        <v>7</v>
      </c>
      <c r="B11" s="5">
        <v>2.121</v>
      </c>
      <c r="C11" s="5">
        <v>0.86029999999999995</v>
      </c>
      <c r="D11" s="6">
        <v>5.702</v>
      </c>
      <c r="E11" s="14"/>
      <c r="F11" s="8" t="s">
        <v>7</v>
      </c>
      <c r="G11" s="5">
        <v>0.88329999999999997</v>
      </c>
      <c r="H11" s="5">
        <v>0.24010000000000001</v>
      </c>
      <c r="I11" s="6">
        <v>2.577</v>
      </c>
    </row>
    <row r="12" spans="1:9" x14ac:dyDescent="0.2">
      <c r="A12" s="8" t="s">
        <v>8</v>
      </c>
      <c r="B12" s="5">
        <v>1.2250000000000001</v>
      </c>
      <c r="C12" s="5">
        <v>0.49669999999999997</v>
      </c>
      <c r="D12" s="6">
        <v>3.2919999999999998</v>
      </c>
      <c r="E12" s="14"/>
      <c r="F12" s="8" t="s">
        <v>8</v>
      </c>
      <c r="G12" s="5">
        <v>0.51</v>
      </c>
      <c r="H12" s="5">
        <v>0.1386</v>
      </c>
      <c r="I12" s="6">
        <v>1.488</v>
      </c>
    </row>
    <row r="13" spans="1:9" x14ac:dyDescent="0.2">
      <c r="A13" s="8"/>
      <c r="B13" s="5"/>
      <c r="C13" s="5"/>
      <c r="D13" s="7"/>
      <c r="E13" s="14"/>
      <c r="F13" s="8"/>
      <c r="G13" s="5"/>
      <c r="H13" s="5"/>
      <c r="I13" s="7"/>
    </row>
    <row r="14" spans="1:9" x14ac:dyDescent="0.2">
      <c r="A14" s="8"/>
      <c r="B14" s="5"/>
      <c r="C14" s="5"/>
      <c r="D14" s="7"/>
      <c r="E14" s="14"/>
      <c r="F14" s="8"/>
      <c r="G14" s="5"/>
      <c r="H14" s="5"/>
      <c r="I14" s="7"/>
    </row>
    <row r="15" spans="1:9" x14ac:dyDescent="0.2">
      <c r="A15" s="8"/>
      <c r="B15" s="5"/>
      <c r="C15" s="5"/>
      <c r="D15" s="7"/>
      <c r="E15" s="14"/>
      <c r="F15" s="8"/>
      <c r="G15" s="5"/>
      <c r="H15" s="5"/>
      <c r="I15" s="7"/>
    </row>
    <row r="16" spans="1:9" x14ac:dyDescent="0.2">
      <c r="A16" s="8"/>
      <c r="B16" s="15" t="s">
        <v>34</v>
      </c>
      <c r="C16" s="15" t="s">
        <v>35</v>
      </c>
      <c r="D16" s="7"/>
      <c r="E16" s="14"/>
      <c r="F16" s="8"/>
      <c r="G16" s="15" t="s">
        <v>34</v>
      </c>
      <c r="H16" s="15" t="s">
        <v>35</v>
      </c>
      <c r="I16" s="7"/>
    </row>
    <row r="17" spans="1:9" x14ac:dyDescent="0.2">
      <c r="A17" s="2"/>
      <c r="B17" s="5" t="s">
        <v>36</v>
      </c>
      <c r="C17" s="5" t="s">
        <v>36</v>
      </c>
      <c r="D17" s="7"/>
      <c r="E17" s="14"/>
      <c r="F17" s="2"/>
      <c r="G17" s="5" t="s">
        <v>36</v>
      </c>
      <c r="H17" s="5" t="s">
        <v>36</v>
      </c>
      <c r="I17" s="7"/>
    </row>
    <row r="18" spans="1:9" x14ac:dyDescent="0.2">
      <c r="A18" s="2"/>
      <c r="B18" s="15" t="s">
        <v>37</v>
      </c>
      <c r="C18" s="15" t="s">
        <v>34</v>
      </c>
      <c r="D18" s="7"/>
      <c r="E18" s="14"/>
      <c r="F18" s="2"/>
      <c r="G18" s="15" t="s">
        <v>37</v>
      </c>
      <c r="H18" s="15" t="s">
        <v>34</v>
      </c>
      <c r="I18" s="7"/>
    </row>
    <row r="19" spans="1:9" x14ac:dyDescent="0.2">
      <c r="A19" s="2"/>
      <c r="B19" s="5"/>
      <c r="C19" s="5"/>
      <c r="D19" s="7"/>
      <c r="E19" s="14"/>
      <c r="F19" s="2"/>
      <c r="G19" s="5"/>
      <c r="H19" s="5"/>
      <c r="I19" s="7"/>
    </row>
    <row r="20" spans="1:9" x14ac:dyDescent="0.2">
      <c r="A20" s="8" t="s">
        <v>9</v>
      </c>
      <c r="B20" s="5"/>
      <c r="C20" s="5"/>
      <c r="D20" s="7"/>
      <c r="E20" s="14"/>
      <c r="F20" s="8" t="s">
        <v>9</v>
      </c>
      <c r="G20" s="5"/>
      <c r="H20" s="13"/>
      <c r="I20" s="7"/>
    </row>
    <row r="21" spans="1:9" x14ac:dyDescent="0.2">
      <c r="A21" s="8" t="s">
        <v>10</v>
      </c>
      <c r="B21" s="5">
        <f>TDIST(74.21,4,2)</f>
        <v>1.975950088555142E-7</v>
      </c>
      <c r="C21" s="5">
        <f>TDIST(27.25,4,2)</f>
        <v>1.0784405062264716E-5</v>
      </c>
      <c r="D21" s="7"/>
      <c r="E21" s="14"/>
      <c r="F21" s="8" t="s">
        <v>10</v>
      </c>
      <c r="G21" s="16">
        <v>2.46E-2</v>
      </c>
      <c r="H21" s="5">
        <v>0.17829999999999999</v>
      </c>
      <c r="I21" s="7"/>
    </row>
    <row r="22" spans="1:9" x14ac:dyDescent="0.2">
      <c r="A22" s="8" t="s">
        <v>11</v>
      </c>
      <c r="B22" s="5" t="s">
        <v>38</v>
      </c>
      <c r="C22" s="5" t="s">
        <v>38</v>
      </c>
      <c r="D22" s="7"/>
      <c r="E22" s="14"/>
      <c r="F22" s="8" t="s">
        <v>11</v>
      </c>
      <c r="G22" s="16" t="s">
        <v>39</v>
      </c>
      <c r="H22" s="5" t="s">
        <v>12</v>
      </c>
      <c r="I22" s="7"/>
    </row>
    <row r="23" spans="1:9" x14ac:dyDescent="0.2">
      <c r="A23" s="8" t="s">
        <v>13</v>
      </c>
      <c r="B23" s="5" t="s">
        <v>40</v>
      </c>
      <c r="C23" s="5" t="s">
        <v>40</v>
      </c>
      <c r="D23" s="7"/>
      <c r="E23" s="14"/>
      <c r="F23" s="8" t="s">
        <v>13</v>
      </c>
      <c r="G23" s="16" t="s">
        <v>40</v>
      </c>
      <c r="H23" s="5" t="s">
        <v>14</v>
      </c>
      <c r="I23" s="7"/>
    </row>
    <row r="24" spans="1:9" x14ac:dyDescent="0.2">
      <c r="A24" s="8" t="s">
        <v>15</v>
      </c>
      <c r="B24" s="5" t="s">
        <v>16</v>
      </c>
      <c r="C24" s="5" t="s">
        <v>16</v>
      </c>
      <c r="D24" s="7"/>
      <c r="E24" s="14"/>
      <c r="F24" s="8" t="s">
        <v>15</v>
      </c>
      <c r="G24" s="16" t="s">
        <v>16</v>
      </c>
      <c r="H24" s="5" t="s">
        <v>16</v>
      </c>
      <c r="I24" s="7"/>
    </row>
    <row r="25" spans="1:9" x14ac:dyDescent="0.2">
      <c r="A25" s="8" t="s">
        <v>17</v>
      </c>
      <c r="B25" s="5" t="s">
        <v>41</v>
      </c>
      <c r="C25" s="5" t="s">
        <v>42</v>
      </c>
      <c r="D25" s="7"/>
      <c r="E25" s="14"/>
      <c r="F25" s="8" t="s">
        <v>17</v>
      </c>
      <c r="G25" s="16" t="s">
        <v>43</v>
      </c>
      <c r="H25" s="5" t="s">
        <v>44</v>
      </c>
      <c r="I25" s="7"/>
    </row>
    <row r="26" spans="1:9" x14ac:dyDescent="0.2">
      <c r="A26" s="8" t="s">
        <v>10</v>
      </c>
      <c r="B26" s="14"/>
      <c r="C26" s="14"/>
      <c r="D26" s="7"/>
      <c r="E26" s="14"/>
      <c r="F26" s="2"/>
      <c r="G26" s="17"/>
      <c r="H26" s="13"/>
      <c r="I26" s="7"/>
    </row>
    <row r="27" spans="1:9" ht="17" thickBot="1" x14ac:dyDescent="0.25">
      <c r="A27" s="18"/>
      <c r="B27" s="10"/>
      <c r="C27" s="19"/>
      <c r="D27" s="11"/>
      <c r="E27" s="14"/>
      <c r="F27" s="18"/>
      <c r="G27" s="10"/>
      <c r="H27" s="19"/>
      <c r="I27" s="11"/>
    </row>
  </sheetData>
  <mergeCells count="4">
    <mergeCell ref="B3:D3"/>
    <mergeCell ref="G3:I3"/>
    <mergeCell ref="A5:A7"/>
    <mergeCell ref="F5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F1A</vt:lpstr>
      <vt:lpstr>F1C</vt:lpstr>
      <vt:lpstr>F1D</vt:lpstr>
      <vt:lpstr>F1F</vt:lpstr>
      <vt:lpstr>F1H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2019-12-12T15:08:11Z</dcterms:created>
  <dcterms:modified xsi:type="dcterms:W3CDTF">2019-12-12T16:27:47Z</dcterms:modified>
</cp:coreProperties>
</file>