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ttmann/Desktop/Resubmission eLIFE/Source Data/"/>
    </mc:Choice>
  </mc:AlternateContent>
  <xr:revisionPtr revIDLastSave="0" documentId="13_ncr:1_{08DDD81E-2F9B-CC4F-A984-EF6FF1A4000A}" xr6:coauthVersionLast="40" xr6:coauthVersionMax="40" xr10:uidLastSave="{00000000-0000-0000-0000-000000000000}"/>
  <bookViews>
    <workbookView xWindow="1940" yWindow="5580" windowWidth="27240" windowHeight="15940" xr2:uid="{A5F4E4DC-BF6F-7841-AF56-B39A57B9C0A4}"/>
  </bookViews>
  <sheets>
    <sheet name="Average" sheetId="4" r:id="rId1"/>
    <sheet name="Replicate_1" sheetId="1" r:id="rId2"/>
    <sheet name="Replicate_2" sheetId="2" r:id="rId3"/>
    <sheet name="Replicate_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D52" i="1"/>
  <c r="F44" i="1"/>
  <c r="E44" i="1"/>
  <c r="D44" i="1"/>
  <c r="F35" i="1"/>
  <c r="E35" i="1"/>
  <c r="D35" i="1"/>
  <c r="F27" i="1"/>
  <c r="E27" i="1"/>
  <c r="D27" i="1"/>
  <c r="F19" i="1"/>
  <c r="E19" i="1"/>
  <c r="D19" i="1"/>
  <c r="F51" i="1" l="1"/>
  <c r="E51" i="1"/>
  <c r="D51" i="1"/>
  <c r="C51" i="1"/>
  <c r="F43" i="1"/>
  <c r="E43" i="1"/>
  <c r="D43" i="1"/>
  <c r="C43" i="1"/>
  <c r="F34" i="1"/>
  <c r="E34" i="1"/>
  <c r="D34" i="1"/>
  <c r="C34" i="1"/>
  <c r="F26" i="1"/>
  <c r="E26" i="1"/>
  <c r="D26" i="1"/>
  <c r="C26" i="1"/>
  <c r="F18" i="1"/>
  <c r="E18" i="1"/>
  <c r="D18" i="1"/>
  <c r="C18" i="1"/>
  <c r="F10" i="1"/>
  <c r="F11" i="1" s="1"/>
  <c r="E10" i="1"/>
  <c r="D10" i="1"/>
  <c r="C10" i="1"/>
  <c r="D11" i="1" l="1"/>
  <c r="E11" i="1"/>
  <c r="D58" i="4"/>
  <c r="E58" i="4"/>
  <c r="C58" i="4"/>
  <c r="D48" i="4"/>
  <c r="E48" i="4"/>
  <c r="C48" i="4"/>
  <c r="D38" i="4"/>
  <c r="E38" i="4"/>
  <c r="C38" i="4"/>
  <c r="D28" i="4"/>
  <c r="E28" i="4"/>
  <c r="C28" i="4"/>
  <c r="D18" i="4"/>
  <c r="E18" i="4"/>
  <c r="C18" i="4"/>
  <c r="D10" i="4"/>
  <c r="E10" i="4"/>
  <c r="C10" i="4"/>
  <c r="D57" i="4"/>
  <c r="E57" i="4"/>
  <c r="C57" i="4"/>
  <c r="D47" i="4"/>
  <c r="E47" i="4"/>
  <c r="C47" i="4"/>
  <c r="D37" i="4"/>
  <c r="E37" i="4"/>
  <c r="C37" i="4"/>
  <c r="D27" i="4"/>
  <c r="E27" i="4"/>
  <c r="C27" i="4"/>
  <c r="D17" i="4"/>
  <c r="E17" i="4"/>
  <c r="C17" i="4"/>
  <c r="D9" i="4"/>
  <c r="E9" i="4"/>
  <c r="C9" i="4"/>
  <c r="F52" i="3"/>
  <c r="F53" i="3" s="1"/>
  <c r="E52" i="3"/>
  <c r="E53" i="3" s="1"/>
  <c r="D52" i="3"/>
  <c r="D53" i="3" s="1"/>
  <c r="C52" i="3"/>
  <c r="F44" i="3"/>
  <c r="F45" i="3" s="1"/>
  <c r="E44" i="3"/>
  <c r="E45" i="3" s="1"/>
  <c r="D44" i="3"/>
  <c r="D45" i="3" s="1"/>
  <c r="C44" i="3"/>
  <c r="F35" i="3"/>
  <c r="F36" i="3" s="1"/>
  <c r="E35" i="3"/>
  <c r="E36" i="3" s="1"/>
  <c r="D35" i="3"/>
  <c r="D36" i="3" s="1"/>
  <c r="C35" i="3"/>
  <c r="F27" i="3"/>
  <c r="F28" i="3" s="1"/>
  <c r="E27" i="3"/>
  <c r="E28" i="3" s="1"/>
  <c r="D27" i="3"/>
  <c r="D28" i="3" s="1"/>
  <c r="C27" i="3"/>
  <c r="F19" i="3"/>
  <c r="F20" i="3" s="1"/>
  <c r="E19" i="3"/>
  <c r="E20" i="3" s="1"/>
  <c r="D19" i="3"/>
  <c r="D20" i="3" s="1"/>
  <c r="C19" i="3"/>
  <c r="F11" i="3"/>
  <c r="F12" i="3" s="1"/>
  <c r="E11" i="3"/>
  <c r="E12" i="3" s="1"/>
  <c r="D11" i="3"/>
  <c r="D12" i="3" s="1"/>
  <c r="C11" i="3"/>
  <c r="D51" i="2"/>
  <c r="D52" i="2" s="1"/>
  <c r="E51" i="2"/>
  <c r="E52" i="2" s="1"/>
  <c r="F51" i="2"/>
  <c r="F52" i="2" s="1"/>
  <c r="C51" i="2"/>
  <c r="D43" i="2"/>
  <c r="D44" i="2" s="1"/>
  <c r="E43" i="2"/>
  <c r="E44" i="2" s="1"/>
  <c r="F43" i="2"/>
  <c r="F44" i="2" s="1"/>
  <c r="C43" i="2"/>
  <c r="D34" i="2"/>
  <c r="D35" i="2" s="1"/>
  <c r="E34" i="2"/>
  <c r="E35" i="2" s="1"/>
  <c r="F34" i="2"/>
  <c r="F35" i="2" s="1"/>
  <c r="C34" i="2"/>
  <c r="D26" i="2"/>
  <c r="D27" i="2" s="1"/>
  <c r="E26" i="2"/>
  <c r="E27" i="2" s="1"/>
  <c r="F26" i="2"/>
  <c r="F27" i="2" s="1"/>
  <c r="C26" i="2"/>
  <c r="D18" i="2"/>
  <c r="D19" i="2" s="1"/>
  <c r="E18" i="2"/>
  <c r="E19" i="2" s="1"/>
  <c r="F18" i="2"/>
  <c r="F19" i="2" s="1"/>
  <c r="C18" i="2"/>
  <c r="D10" i="2"/>
  <c r="D11" i="2" s="1"/>
  <c r="E10" i="2"/>
  <c r="E11" i="2" s="1"/>
  <c r="F10" i="2"/>
  <c r="F11" i="2" s="1"/>
  <c r="C10" i="2"/>
</calcChain>
</file>

<file path=xl/sharedStrings.xml><?xml version="1.0" encoding="utf-8"?>
<sst xmlns="http://schemas.openxmlformats.org/spreadsheetml/2006/main" count="198" uniqueCount="49">
  <si>
    <t>1h +MMS</t>
  </si>
  <si>
    <t>2h +MMS</t>
  </si>
  <si>
    <t>3h +MMS</t>
  </si>
  <si>
    <t>WT (yDG208)</t>
  </si>
  <si>
    <t>mus81∆ (yDG335)</t>
  </si>
  <si>
    <t>Mhigh-Mus81-Mms4 (yJB517)</t>
  </si>
  <si>
    <t>Shigh-Mus81-Mms4 (yJB519)</t>
  </si>
  <si>
    <t>Mlow-Mus81-Mms4 (yJB918)</t>
  </si>
  <si>
    <t>Slow-Mus81-Mms4 (yJB941)</t>
  </si>
  <si>
    <t>0h</t>
  </si>
  <si>
    <t>Figure 4A - source data 1: Raw data of Replicate_1</t>
  </si>
  <si>
    <t>_plate 2</t>
  </si>
  <si>
    <t>_plate 3</t>
  </si>
  <si>
    <t>_plate4</t>
  </si>
  <si>
    <r>
      <t>WT (yDG208)</t>
    </r>
    <r>
      <rPr>
        <sz val="12"/>
        <color theme="1"/>
        <rFont val="Calibri"/>
        <family val="2"/>
        <scheme val="minor"/>
      </rPr>
      <t>_number of colonies on _plate 1</t>
    </r>
  </si>
  <si>
    <r>
      <t>mus81∆ (yDG335)</t>
    </r>
    <r>
      <rPr>
        <sz val="12"/>
        <color theme="1"/>
        <rFont val="Calibri"/>
        <family val="2"/>
        <scheme val="minor"/>
      </rPr>
      <t>_number of colonies on _plate 1</t>
    </r>
  </si>
  <si>
    <r>
      <t>Mhigh-Mus81-Mms4 (yJB517)</t>
    </r>
    <r>
      <rPr>
        <sz val="12"/>
        <color theme="1"/>
        <rFont val="Calibri"/>
        <family val="2"/>
        <scheme val="minor"/>
      </rPr>
      <t>_number of colonies on _plate 1</t>
    </r>
  </si>
  <si>
    <r>
      <t>Shigh-Mus81-Mms4 (yJB519)</t>
    </r>
    <r>
      <rPr>
        <sz val="12"/>
        <color theme="1"/>
        <rFont val="Calibri"/>
        <family val="2"/>
        <scheme val="minor"/>
      </rPr>
      <t>_number of colonies on _plate 1</t>
    </r>
  </si>
  <si>
    <r>
      <t>Mlow-Mus81-Mms4 (yJB918)</t>
    </r>
    <r>
      <rPr>
        <sz val="12"/>
        <color theme="1"/>
        <rFont val="Calibri"/>
        <family val="2"/>
        <scheme val="minor"/>
      </rPr>
      <t>_number of colonies on _plate 1</t>
    </r>
  </si>
  <si>
    <r>
      <t>Slow-Mus81-Mms4 (yJB941)</t>
    </r>
    <r>
      <rPr>
        <sz val="12"/>
        <color theme="1"/>
        <rFont val="Calibri"/>
        <family val="2"/>
        <scheme val="minor"/>
      </rPr>
      <t>_number of colonies on _plate 1</t>
    </r>
  </si>
  <si>
    <t>average (plate_1-_4)</t>
  </si>
  <si>
    <t>normalized to 0h (/0h)</t>
  </si>
  <si>
    <t>Figure 4A - source data 1: Raw data of Replicate_2</t>
  </si>
  <si>
    <t>Figure 4A - source data 1: Raw data of Replicate_3</t>
  </si>
  <si>
    <t>_Replicate 2</t>
  </si>
  <si>
    <t>_Replicate 3</t>
  </si>
  <si>
    <t>average (Replicate 1-3)</t>
  </si>
  <si>
    <t>stdv (Replicate 1-3)</t>
  </si>
  <si>
    <t>normalized colony number_Replicate 1</t>
  </si>
  <si>
    <t>Significance (T-Test) compared to WT</t>
  </si>
  <si>
    <t>0.0008 </t>
  </si>
  <si>
    <t>0.8139 </t>
  </si>
  <si>
    <t>0.0060 </t>
  </si>
  <si>
    <t>0.6112 </t>
  </si>
  <si>
    <t> 0.0011 </t>
  </si>
  <si>
    <t>0.0001</t>
  </si>
  <si>
    <t>0.9188 </t>
  </si>
  <si>
    <t>0.0007 </t>
  </si>
  <si>
    <t>0.7078 </t>
  </si>
  <si>
    <t> 0.0019 </t>
  </si>
  <si>
    <t>0.7393</t>
  </si>
  <si>
    <t>0.0028 </t>
  </si>
  <si>
    <t>0.9758 </t>
  </si>
  <si>
    <t>0.0020</t>
  </si>
  <si>
    <t>0.0001 </t>
  </si>
  <si>
    <t>**</t>
  </si>
  <si>
    <t>n.s.</t>
  </si>
  <si>
    <t>*</t>
  </si>
  <si>
    <t>Figure 4 - source data 1: average, stdv and p-values of normalized colony numbers from replicates 1-3 depicted in Fig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</si>
</sst>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49494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0" fillId="0" borderId="0" xfId="0" applyAlignment="1">
      <alignment wrapText="1"/>
    </xf>
    <xf numFmtId="0" fontId="0" fillId="5" borderId="0" xfId="0" applyFill="1"/>
    <xf numFmtId="0" fontId="0" fillId="4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0" borderId="0" xfId="0" applyFont="1"/>
    <xf numFmtId="0" fontId="0" fillId="5" borderId="0" xfId="0" applyFont="1" applyFill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72E9-75E7-0D44-93D2-2C5861280325}">
  <dimension ref="B2:F60"/>
  <sheetViews>
    <sheetView tabSelected="1" workbookViewId="0">
      <selection activeCell="B2" sqref="B2:F2"/>
    </sheetView>
  </sheetViews>
  <sheetFormatPr baseColWidth="10" defaultRowHeight="16" x14ac:dyDescent="0.2"/>
  <cols>
    <col min="2" max="2" width="38" customWidth="1"/>
    <col min="6" max="6" width="47.6640625" customWidth="1"/>
  </cols>
  <sheetData>
    <row r="2" spans="2:6" s="7" customFormat="1" ht="38" customHeight="1" x14ac:dyDescent="0.25">
      <c r="B2" s="15" t="s">
        <v>48</v>
      </c>
      <c r="C2" s="15"/>
      <c r="D2" s="15"/>
      <c r="E2" s="15"/>
      <c r="F2" s="15"/>
    </row>
    <row r="5" spans="2:6" x14ac:dyDescent="0.2">
      <c r="B5" s="1" t="s">
        <v>3</v>
      </c>
      <c r="C5" s="1" t="s">
        <v>0</v>
      </c>
      <c r="D5" s="1" t="s">
        <v>1</v>
      </c>
      <c r="E5" s="2" t="s">
        <v>2</v>
      </c>
    </row>
    <row r="6" spans="2:6" x14ac:dyDescent="0.2">
      <c r="B6" s="5" t="s">
        <v>28</v>
      </c>
      <c r="C6" s="9">
        <v>0.72840605520926094</v>
      </c>
      <c r="D6" s="9">
        <v>0.80498664292074795</v>
      </c>
      <c r="E6" s="9">
        <v>0.62154942119323242</v>
      </c>
    </row>
    <row r="7" spans="2:6" x14ac:dyDescent="0.2">
      <c r="B7" s="5" t="s">
        <v>24</v>
      </c>
      <c r="C7" s="9">
        <v>1.0236220472440944</v>
      </c>
      <c r="D7" s="9">
        <v>0.88057742782152226</v>
      </c>
      <c r="E7" s="9">
        <v>0.90682414698162728</v>
      </c>
    </row>
    <row r="8" spans="2:6" x14ac:dyDescent="0.2">
      <c r="B8" s="5" t="s">
        <v>25</v>
      </c>
      <c r="C8" s="9">
        <v>0.93313953488372092</v>
      </c>
      <c r="D8" s="9">
        <v>1.0159883720930232</v>
      </c>
      <c r="E8" s="9">
        <v>1.0116279069767442</v>
      </c>
    </row>
    <row r="9" spans="2:6" x14ac:dyDescent="0.2">
      <c r="B9" s="3" t="s">
        <v>26</v>
      </c>
      <c r="C9" s="10">
        <f>AVERAGE(C6:C8)</f>
        <v>0.89505587911235873</v>
      </c>
      <c r="D9" s="10">
        <f>AVERAGE(D6:D8)</f>
        <v>0.90051748094509776</v>
      </c>
      <c r="E9" s="10">
        <f>AVERAGE(E6:E8)</f>
        <v>0.84666715838386797</v>
      </c>
    </row>
    <row r="10" spans="2:6" x14ac:dyDescent="0.2">
      <c r="B10" s="4" t="s">
        <v>27</v>
      </c>
      <c r="C10" s="11">
        <f>STDEV(C6:C8)</f>
        <v>0.15124779044984837</v>
      </c>
      <c r="D10" s="11">
        <f>STDEV(D6:D8)</f>
        <v>0.10690480212483817</v>
      </c>
      <c r="E10" s="11">
        <f>STDEV(E6:E8)</f>
        <v>0.20187732345573775</v>
      </c>
    </row>
    <row r="11" spans="2:6" x14ac:dyDescent="0.2">
      <c r="C11" s="12"/>
      <c r="D11" s="12"/>
      <c r="E11" s="12"/>
    </row>
    <row r="12" spans="2:6" x14ac:dyDescent="0.2">
      <c r="C12" s="12"/>
      <c r="D12" s="12"/>
      <c r="E12" s="12"/>
    </row>
    <row r="13" spans="2:6" x14ac:dyDescent="0.2">
      <c r="B13" s="1" t="s">
        <v>4</v>
      </c>
      <c r="C13" s="12"/>
      <c r="D13" s="12"/>
      <c r="E13" s="12"/>
    </row>
    <row r="14" spans="2:6" x14ac:dyDescent="0.2">
      <c r="B14" s="5" t="s">
        <v>28</v>
      </c>
      <c r="C14" s="9">
        <v>7.7608142493638677E-2</v>
      </c>
      <c r="D14" s="9">
        <v>1.0178117048346057E-2</v>
      </c>
      <c r="E14" s="9">
        <v>1.2722646310432571E-3</v>
      </c>
    </row>
    <row r="15" spans="2:6" x14ac:dyDescent="0.2">
      <c r="B15" s="5" t="s">
        <v>24</v>
      </c>
      <c r="C15" s="9">
        <v>0.11621621621621622</v>
      </c>
      <c r="D15" s="9">
        <v>2.7027027027027029E-3</v>
      </c>
      <c r="E15" s="9">
        <v>0</v>
      </c>
    </row>
    <row r="16" spans="2:6" x14ac:dyDescent="0.2">
      <c r="B16" s="5" t="s">
        <v>25</v>
      </c>
      <c r="C16" s="9">
        <v>0.11282051282051282</v>
      </c>
      <c r="D16" s="9">
        <v>2.9059829059829061E-2</v>
      </c>
      <c r="E16" s="9">
        <v>8.5470085470085479E-3</v>
      </c>
    </row>
    <row r="17" spans="2:5" x14ac:dyDescent="0.2">
      <c r="B17" s="3" t="s">
        <v>26</v>
      </c>
      <c r="C17" s="10">
        <f>AVERAGE(C14:C16)</f>
        <v>0.10221495717678925</v>
      </c>
      <c r="D17" s="10">
        <f>AVERAGE(D14:D16)</f>
        <v>1.3980216270292606E-2</v>
      </c>
      <c r="E17" s="10">
        <f>AVERAGE(E14:E16)</f>
        <v>3.2730910593506018E-3</v>
      </c>
    </row>
    <row r="18" spans="2:5" x14ac:dyDescent="0.2">
      <c r="B18" s="4" t="s">
        <v>27</v>
      </c>
      <c r="C18" s="11">
        <f>STDEV(C14:C16)</f>
        <v>2.1377656490506235E-2</v>
      </c>
      <c r="D18" s="11">
        <f>STDEV(D14:D16)</f>
        <v>1.3583684931620221E-2</v>
      </c>
      <c r="E18" s="11">
        <f>STDEV(E14:E16)</f>
        <v>4.6114334618228133E-3</v>
      </c>
    </row>
    <row r="19" spans="2:5" x14ac:dyDescent="0.2">
      <c r="B19" s="8" t="s">
        <v>29</v>
      </c>
      <c r="C19" s="14" t="s">
        <v>30</v>
      </c>
      <c r="D19" s="14" t="s">
        <v>35</v>
      </c>
      <c r="E19" s="14" t="s">
        <v>39</v>
      </c>
    </row>
    <row r="20" spans="2:5" x14ac:dyDescent="0.2">
      <c r="B20" s="8"/>
      <c r="C20" s="13" t="s">
        <v>45</v>
      </c>
      <c r="D20" s="13" t="s">
        <v>45</v>
      </c>
      <c r="E20" s="13" t="s">
        <v>45</v>
      </c>
    </row>
    <row r="21" spans="2:5" x14ac:dyDescent="0.2">
      <c r="C21" s="12"/>
      <c r="D21" s="12"/>
      <c r="E21" s="12"/>
    </row>
    <row r="22" spans="2:5" x14ac:dyDescent="0.2">
      <c r="C22" s="12"/>
      <c r="D22" s="12"/>
      <c r="E22" s="12"/>
    </row>
    <row r="23" spans="2:5" x14ac:dyDescent="0.2">
      <c r="B23" s="1" t="s">
        <v>5</v>
      </c>
      <c r="C23" s="12"/>
      <c r="D23" s="12"/>
      <c r="E23" s="12"/>
    </row>
    <row r="24" spans="2:5" x14ac:dyDescent="0.2">
      <c r="B24" s="5" t="s">
        <v>28</v>
      </c>
      <c r="C24" s="9">
        <v>0.86733556298773695</v>
      </c>
      <c r="D24" s="9">
        <v>0.7870680044593088</v>
      </c>
      <c r="E24" s="9">
        <v>0.81270903010033446</v>
      </c>
    </row>
    <row r="25" spans="2:5" x14ac:dyDescent="0.2">
      <c r="B25" s="5" t="s">
        <v>24</v>
      </c>
      <c r="C25" s="9">
        <v>0.90740740740740744</v>
      </c>
      <c r="D25" s="9">
        <v>0.96957671957671954</v>
      </c>
      <c r="E25" s="9">
        <v>0.90476190476190477</v>
      </c>
    </row>
    <row r="26" spans="2:5" x14ac:dyDescent="0.2">
      <c r="B26" s="5" t="s">
        <v>25</v>
      </c>
      <c r="C26" s="9">
        <v>0.98090040927694411</v>
      </c>
      <c r="D26" s="9">
        <v>0.91814461118690316</v>
      </c>
      <c r="E26" s="9">
        <v>0.95497953615279674</v>
      </c>
    </row>
    <row r="27" spans="2:5" x14ac:dyDescent="0.2">
      <c r="B27" s="3" t="s">
        <v>26</v>
      </c>
      <c r="C27" s="10">
        <f>AVERAGE(C24:C26)</f>
        <v>0.91854779322402946</v>
      </c>
      <c r="D27" s="10">
        <f>AVERAGE(D24:D26)</f>
        <v>0.89159644507431057</v>
      </c>
      <c r="E27" s="10">
        <f>AVERAGE(E24:E26)</f>
        <v>0.89081682367167858</v>
      </c>
    </row>
    <row r="28" spans="2:5" x14ac:dyDescent="0.2">
      <c r="B28" s="4" t="s">
        <v>27</v>
      </c>
      <c r="C28" s="11">
        <f>STDEV(C24:C26)</f>
        <v>5.7596221449676778E-2</v>
      </c>
      <c r="D28" s="11">
        <f>STDEV(D24:D26)</f>
        <v>9.4106118910559727E-2</v>
      </c>
      <c r="E28" s="11">
        <f>STDEV(E24:E26)</f>
        <v>7.2153123203820238E-2</v>
      </c>
    </row>
    <row r="29" spans="2:5" x14ac:dyDescent="0.2">
      <c r="B29" s="8" t="s">
        <v>29</v>
      </c>
      <c r="C29" s="14" t="s">
        <v>31</v>
      </c>
      <c r="D29" s="14" t="s">
        <v>36</v>
      </c>
      <c r="E29" s="14" t="s">
        <v>40</v>
      </c>
    </row>
    <row r="30" spans="2:5" x14ac:dyDescent="0.2">
      <c r="B30" s="8"/>
      <c r="C30" s="13" t="s">
        <v>46</v>
      </c>
      <c r="D30" s="13" t="s">
        <v>46</v>
      </c>
      <c r="E30" s="13" t="s">
        <v>46</v>
      </c>
    </row>
    <row r="31" spans="2:5" x14ac:dyDescent="0.2">
      <c r="C31" s="12"/>
      <c r="D31" s="12"/>
      <c r="E31" s="12"/>
    </row>
    <row r="32" spans="2:5" x14ac:dyDescent="0.2">
      <c r="C32" s="12"/>
      <c r="D32" s="12"/>
      <c r="E32" s="12"/>
    </row>
    <row r="33" spans="2:5" x14ac:dyDescent="0.2">
      <c r="B33" s="1" t="s">
        <v>6</v>
      </c>
      <c r="C33" s="12"/>
      <c r="D33" s="12"/>
      <c r="E33" s="12"/>
    </row>
    <row r="34" spans="2:5" x14ac:dyDescent="0.2">
      <c r="B34" s="5" t="s">
        <v>28</v>
      </c>
      <c r="C34" s="9">
        <v>0.42731277533039647</v>
      </c>
      <c r="D34" s="9">
        <v>0.22356828193832598</v>
      </c>
      <c r="E34" s="9">
        <v>8.4801762114537452E-2</v>
      </c>
    </row>
    <row r="35" spans="2:5" x14ac:dyDescent="0.2">
      <c r="B35" s="5" t="s">
        <v>24</v>
      </c>
      <c r="C35" s="9">
        <v>0.27479674796747966</v>
      </c>
      <c r="D35" s="9">
        <v>4.878048780487805E-2</v>
      </c>
      <c r="E35" s="9">
        <v>2.4390243902439025E-2</v>
      </c>
    </row>
    <row r="36" spans="2:5" x14ac:dyDescent="0.2">
      <c r="B36" s="5" t="s">
        <v>25</v>
      </c>
      <c r="C36" s="9">
        <v>0.39913544668587897</v>
      </c>
      <c r="D36" s="9">
        <v>0.14841498559077809</v>
      </c>
      <c r="E36" s="9">
        <v>9.5100864553314124E-2</v>
      </c>
    </row>
    <row r="37" spans="2:5" x14ac:dyDescent="0.2">
      <c r="B37" s="3" t="s">
        <v>26</v>
      </c>
      <c r="C37" s="10">
        <f>AVERAGE(C34:C36)</f>
        <v>0.36708165666125164</v>
      </c>
      <c r="D37" s="10">
        <f>AVERAGE(D34:D36)</f>
        <v>0.14025458511132738</v>
      </c>
      <c r="E37" s="10">
        <f>AVERAGE(E34:E36)</f>
        <v>6.8097623523430198E-2</v>
      </c>
    </row>
    <row r="38" spans="2:5" x14ac:dyDescent="0.2">
      <c r="B38" s="4" t="s">
        <v>27</v>
      </c>
      <c r="C38" s="11">
        <f>STDEV(C34:C36)</f>
        <v>8.1153365560823712E-2</v>
      </c>
      <c r="D38" s="11">
        <f>STDEV(D34:D36)</f>
        <v>8.7679172820561591E-2</v>
      </c>
      <c r="E38" s="11">
        <f>STDEV(E34:E36)</f>
        <v>3.8200381578737931E-2</v>
      </c>
    </row>
    <row r="39" spans="2:5" x14ac:dyDescent="0.2">
      <c r="B39" s="8" t="s">
        <v>29</v>
      </c>
      <c r="C39" s="14" t="s">
        <v>32</v>
      </c>
      <c r="D39" s="14" t="s">
        <v>37</v>
      </c>
      <c r="E39" s="14" t="s">
        <v>41</v>
      </c>
    </row>
    <row r="40" spans="2:5" x14ac:dyDescent="0.2">
      <c r="B40" s="8"/>
      <c r="C40" s="13" t="s">
        <v>47</v>
      </c>
      <c r="D40" s="13" t="s">
        <v>45</v>
      </c>
      <c r="E40" s="13" t="s">
        <v>45</v>
      </c>
    </row>
    <row r="41" spans="2:5" x14ac:dyDescent="0.2">
      <c r="C41" s="12"/>
      <c r="D41" s="12"/>
      <c r="E41" s="12"/>
    </row>
    <row r="42" spans="2:5" x14ac:dyDescent="0.2">
      <c r="C42" s="12"/>
      <c r="D42" s="12"/>
      <c r="E42" s="12"/>
    </row>
    <row r="43" spans="2:5" x14ac:dyDescent="0.2">
      <c r="B43" s="1" t="s">
        <v>7</v>
      </c>
      <c r="C43" s="12"/>
      <c r="D43" s="12"/>
      <c r="E43" s="12"/>
    </row>
    <row r="44" spans="2:5" x14ac:dyDescent="0.2">
      <c r="B44" s="5" t="s">
        <v>28</v>
      </c>
      <c r="C44" s="9">
        <v>0.8401639344262295</v>
      </c>
      <c r="D44" s="9">
        <v>0.62295081967213117</v>
      </c>
      <c r="E44" s="9">
        <v>0.64139344262295084</v>
      </c>
    </row>
    <row r="45" spans="2:5" x14ac:dyDescent="0.2">
      <c r="B45" s="5" t="s">
        <v>24</v>
      </c>
      <c r="C45" s="9">
        <v>0.98492462311557794</v>
      </c>
      <c r="D45" s="9">
        <v>0.95644891122278053</v>
      </c>
      <c r="E45" s="9">
        <v>0.93802345058626468</v>
      </c>
    </row>
    <row r="46" spans="2:5" x14ac:dyDescent="0.2">
      <c r="B46" s="5" t="s">
        <v>25</v>
      </c>
      <c r="C46" s="9">
        <v>1.0332829046898639</v>
      </c>
      <c r="D46" s="9">
        <v>0.96671709531013617</v>
      </c>
      <c r="E46" s="9">
        <v>0.97579425113464446</v>
      </c>
    </row>
    <row r="47" spans="2:5" x14ac:dyDescent="0.2">
      <c r="B47" s="3" t="s">
        <v>26</v>
      </c>
      <c r="C47" s="10">
        <f>AVERAGE(C44:C46)</f>
        <v>0.95279048741055716</v>
      </c>
      <c r="D47" s="10">
        <f>AVERAGE(D44:D46)</f>
        <v>0.84870560873501599</v>
      </c>
      <c r="E47" s="10">
        <f>AVERAGE(E44:E46)</f>
        <v>0.85173704811462014</v>
      </c>
    </row>
    <row r="48" spans="2:5" x14ac:dyDescent="0.2">
      <c r="B48" s="4" t="s">
        <v>27</v>
      </c>
      <c r="C48" s="11">
        <f>STDEV(C44:C46)</f>
        <v>0.10048973169957791</v>
      </c>
      <c r="D48" s="11">
        <f>STDEV(D44:D46)</f>
        <v>0.19557678157116021</v>
      </c>
      <c r="E48" s="11">
        <f>STDEV(E44:E46)</f>
        <v>0.18313924380629687</v>
      </c>
    </row>
    <row r="49" spans="2:5" x14ac:dyDescent="0.2">
      <c r="B49" s="8" t="s">
        <v>29</v>
      </c>
      <c r="C49" s="14" t="s">
        <v>33</v>
      </c>
      <c r="D49" s="14" t="s">
        <v>38</v>
      </c>
      <c r="E49" s="14" t="s">
        <v>42</v>
      </c>
    </row>
    <row r="50" spans="2:5" x14ac:dyDescent="0.2">
      <c r="B50" s="8"/>
      <c r="C50" s="13" t="s">
        <v>46</v>
      </c>
      <c r="D50" s="13" t="s">
        <v>46</v>
      </c>
      <c r="E50" s="13" t="s">
        <v>46</v>
      </c>
    </row>
    <row r="51" spans="2:5" x14ac:dyDescent="0.2">
      <c r="C51" s="12"/>
      <c r="D51" s="12"/>
      <c r="E51" s="12"/>
    </row>
    <row r="52" spans="2:5" x14ac:dyDescent="0.2">
      <c r="C52" s="12"/>
      <c r="D52" s="12"/>
      <c r="E52" s="12"/>
    </row>
    <row r="53" spans="2:5" x14ac:dyDescent="0.2">
      <c r="B53" s="1" t="s">
        <v>8</v>
      </c>
      <c r="C53" s="12"/>
      <c r="D53" s="12"/>
      <c r="E53" s="12"/>
    </row>
    <row r="54" spans="2:5" x14ac:dyDescent="0.2">
      <c r="B54" s="5" t="s">
        <v>28</v>
      </c>
      <c r="C54" s="9">
        <v>0.14340588988476313</v>
      </c>
      <c r="D54" s="9">
        <v>1.7925736235595392E-2</v>
      </c>
      <c r="E54" s="9">
        <v>7.6824583866837385E-3</v>
      </c>
    </row>
    <row r="55" spans="2:5" x14ac:dyDescent="0.2">
      <c r="B55" s="5" t="s">
        <v>24</v>
      </c>
      <c r="C55" s="9">
        <v>0.10187667560321716</v>
      </c>
      <c r="D55" s="9">
        <v>1.0723860589812333E-2</v>
      </c>
      <c r="E55" s="9">
        <v>1.3404825737265416E-3</v>
      </c>
    </row>
    <row r="56" spans="2:5" x14ac:dyDescent="0.2">
      <c r="B56" s="5" t="s">
        <v>25</v>
      </c>
      <c r="C56" s="9">
        <v>0.16589861751152074</v>
      </c>
      <c r="D56" s="9">
        <v>4.3010752688172046E-2</v>
      </c>
      <c r="E56" s="9">
        <v>1.3824884792626729E-2</v>
      </c>
    </row>
    <row r="57" spans="2:5" x14ac:dyDescent="0.2">
      <c r="B57" s="3" t="s">
        <v>26</v>
      </c>
      <c r="C57" s="10">
        <f>AVERAGE(C54:C56)</f>
        <v>0.137060394333167</v>
      </c>
      <c r="D57" s="10">
        <f>AVERAGE(D54:D56)</f>
        <v>2.3886783171193259E-2</v>
      </c>
      <c r="E57" s="10">
        <f>AVERAGE(E54:E56)</f>
        <v>7.6159419176790033E-3</v>
      </c>
    </row>
    <row r="58" spans="2:5" x14ac:dyDescent="0.2">
      <c r="B58" s="4" t="s">
        <v>27</v>
      </c>
      <c r="C58" s="11">
        <f>STDEV(C54:C56)</f>
        <v>3.247924332206719E-2</v>
      </c>
      <c r="D58" s="11">
        <f>STDEV(D54:D56)</f>
        <v>1.6948787884951574E-2</v>
      </c>
      <c r="E58" s="11">
        <f>STDEV(E54:E56)</f>
        <v>6.2424669018991711E-3</v>
      </c>
    </row>
    <row r="59" spans="2:5" x14ac:dyDescent="0.2">
      <c r="B59" s="8" t="s">
        <v>29</v>
      </c>
      <c r="C59" s="14" t="s">
        <v>34</v>
      </c>
      <c r="D59" s="14" t="s">
        <v>44</v>
      </c>
      <c r="E59" s="14" t="s">
        <v>43</v>
      </c>
    </row>
    <row r="60" spans="2:5" x14ac:dyDescent="0.2">
      <c r="B60" s="8"/>
      <c r="C60" s="8" t="s">
        <v>45</v>
      </c>
      <c r="D60" s="8" t="s">
        <v>45</v>
      </c>
      <c r="E60" s="8" t="s">
        <v>45</v>
      </c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4A6A-E3EC-804D-A6B0-3E39CCB5212A}">
  <dimension ref="B2:F52"/>
  <sheetViews>
    <sheetView workbookViewId="0">
      <selection activeCell="C10" sqref="C10:F11"/>
    </sheetView>
  </sheetViews>
  <sheetFormatPr baseColWidth="10" defaultRowHeight="16" x14ac:dyDescent="0.2"/>
  <cols>
    <col min="2" max="2" width="53" customWidth="1"/>
  </cols>
  <sheetData>
    <row r="2" spans="2:6" ht="21" x14ac:dyDescent="0.25">
      <c r="B2" s="16" t="s">
        <v>10</v>
      </c>
      <c r="C2" s="16"/>
      <c r="D2" s="16"/>
      <c r="E2" s="16"/>
      <c r="F2" s="16"/>
    </row>
    <row r="5" spans="2:6" x14ac:dyDescent="0.2">
      <c r="C5" s="1" t="s">
        <v>9</v>
      </c>
      <c r="D5" s="1" t="s">
        <v>0</v>
      </c>
      <c r="E5" s="1" t="s">
        <v>1</v>
      </c>
      <c r="F5" s="2" t="s">
        <v>2</v>
      </c>
    </row>
    <row r="6" spans="2:6" x14ac:dyDescent="0.2">
      <c r="B6" s="1" t="s">
        <v>14</v>
      </c>
      <c r="C6">
        <v>248</v>
      </c>
      <c r="D6">
        <v>199</v>
      </c>
      <c r="E6">
        <v>186</v>
      </c>
      <c r="F6">
        <v>159</v>
      </c>
    </row>
    <row r="7" spans="2:6" x14ac:dyDescent="0.2">
      <c r="B7" t="s">
        <v>11</v>
      </c>
      <c r="C7">
        <v>303</v>
      </c>
      <c r="D7">
        <v>192</v>
      </c>
      <c r="E7">
        <v>253</v>
      </c>
      <c r="F7">
        <v>168</v>
      </c>
    </row>
    <row r="8" spans="2:6" x14ac:dyDescent="0.2">
      <c r="B8" t="s">
        <v>12</v>
      </c>
      <c r="C8">
        <v>304</v>
      </c>
      <c r="D8">
        <v>228</v>
      </c>
      <c r="E8">
        <v>214</v>
      </c>
      <c r="F8">
        <v>165</v>
      </c>
    </row>
    <row r="9" spans="2:6" x14ac:dyDescent="0.2">
      <c r="B9" t="s">
        <v>13</v>
      </c>
      <c r="C9">
        <v>268</v>
      </c>
      <c r="D9">
        <v>199</v>
      </c>
      <c r="E9">
        <v>251</v>
      </c>
      <c r="F9">
        <v>206</v>
      </c>
    </row>
    <row r="10" spans="2:6" x14ac:dyDescent="0.2">
      <c r="B10" s="3" t="s">
        <v>20</v>
      </c>
      <c r="C10" s="3">
        <f>AVERAGE(C6:C9)</f>
        <v>280.75</v>
      </c>
      <c r="D10" s="3">
        <f t="shared" ref="D10:F10" si="0">AVERAGE(D6:D9)</f>
        <v>204.5</v>
      </c>
      <c r="E10" s="3">
        <f t="shared" si="0"/>
        <v>226</v>
      </c>
      <c r="F10" s="3">
        <f t="shared" si="0"/>
        <v>174.5</v>
      </c>
    </row>
    <row r="11" spans="2:6" x14ac:dyDescent="0.2">
      <c r="B11" s="5" t="s">
        <v>21</v>
      </c>
      <c r="C11" s="5"/>
      <c r="D11" s="5">
        <f>D10/C10</f>
        <v>0.72840605520926094</v>
      </c>
      <c r="E11" s="5">
        <f>E10/C10</f>
        <v>0.80498664292074795</v>
      </c>
      <c r="F11" s="5">
        <f>F10/C10</f>
        <v>0.62154942119323242</v>
      </c>
    </row>
    <row r="14" spans="2:6" x14ac:dyDescent="0.2">
      <c r="B14" s="1" t="s">
        <v>15</v>
      </c>
      <c r="C14">
        <v>281</v>
      </c>
      <c r="D14">
        <v>11</v>
      </c>
      <c r="E14">
        <v>2</v>
      </c>
      <c r="F14">
        <v>0</v>
      </c>
    </row>
    <row r="15" spans="2:6" x14ac:dyDescent="0.2">
      <c r="B15" t="s">
        <v>11</v>
      </c>
      <c r="C15">
        <v>175</v>
      </c>
      <c r="D15">
        <v>18</v>
      </c>
      <c r="E15">
        <v>2</v>
      </c>
      <c r="F15">
        <v>1</v>
      </c>
    </row>
    <row r="16" spans="2:6" x14ac:dyDescent="0.2">
      <c r="B16" t="s">
        <v>12</v>
      </c>
      <c r="C16">
        <v>144</v>
      </c>
      <c r="D16">
        <v>19</v>
      </c>
      <c r="E16">
        <v>3</v>
      </c>
      <c r="F16">
        <v>0</v>
      </c>
    </row>
    <row r="17" spans="2:6" x14ac:dyDescent="0.2">
      <c r="B17" t="s">
        <v>13</v>
      </c>
      <c r="C17">
        <v>186</v>
      </c>
      <c r="D17">
        <v>13</v>
      </c>
      <c r="E17">
        <v>1</v>
      </c>
      <c r="F17">
        <v>0</v>
      </c>
    </row>
    <row r="18" spans="2:6" x14ac:dyDescent="0.2">
      <c r="B18" s="3" t="s">
        <v>20</v>
      </c>
      <c r="C18" s="3">
        <f>AVERAGE(C14:C17)</f>
        <v>196.5</v>
      </c>
      <c r="D18" s="3">
        <f t="shared" ref="D18:F18" si="1">AVERAGE(D14:D17)</f>
        <v>15.25</v>
      </c>
      <c r="E18" s="3">
        <f t="shared" si="1"/>
        <v>2</v>
      </c>
      <c r="F18" s="3">
        <f t="shared" si="1"/>
        <v>0.25</v>
      </c>
    </row>
    <row r="19" spans="2:6" x14ac:dyDescent="0.2">
      <c r="B19" s="5" t="s">
        <v>21</v>
      </c>
      <c r="C19" s="5"/>
      <c r="D19" s="5">
        <f>D18/C18</f>
        <v>7.7608142493638677E-2</v>
      </c>
      <c r="E19" s="5">
        <f>E18/C18</f>
        <v>1.0178117048346057E-2</v>
      </c>
      <c r="F19" s="5">
        <f>F18/C18</f>
        <v>1.2722646310432571E-3</v>
      </c>
    </row>
    <row r="22" spans="2:6" x14ac:dyDescent="0.2">
      <c r="B22" s="1" t="s">
        <v>16</v>
      </c>
      <c r="C22">
        <v>236</v>
      </c>
      <c r="D22">
        <v>163</v>
      </c>
      <c r="E22">
        <v>187</v>
      </c>
      <c r="F22">
        <v>177</v>
      </c>
    </row>
    <row r="23" spans="2:6" x14ac:dyDescent="0.2">
      <c r="B23" t="s">
        <v>11</v>
      </c>
      <c r="C23">
        <v>282</v>
      </c>
      <c r="D23">
        <v>185</v>
      </c>
      <c r="E23">
        <v>191</v>
      </c>
      <c r="F23">
        <v>165</v>
      </c>
    </row>
    <row r="24" spans="2:6" x14ac:dyDescent="0.2">
      <c r="B24" t="s">
        <v>12</v>
      </c>
      <c r="C24">
        <v>213</v>
      </c>
      <c r="D24">
        <v>190</v>
      </c>
      <c r="E24">
        <v>179</v>
      </c>
      <c r="F24">
        <v>187</v>
      </c>
    </row>
    <row r="25" spans="2:6" x14ac:dyDescent="0.2">
      <c r="B25" t="s">
        <v>13</v>
      </c>
      <c r="C25">
        <v>166</v>
      </c>
      <c r="D25">
        <v>240</v>
      </c>
      <c r="E25">
        <v>149</v>
      </c>
      <c r="F25">
        <v>200</v>
      </c>
    </row>
    <row r="26" spans="2:6" x14ac:dyDescent="0.2">
      <c r="B26" s="3" t="s">
        <v>20</v>
      </c>
      <c r="C26" s="3">
        <f>AVERAGE(C22:C25)</f>
        <v>224.25</v>
      </c>
      <c r="D26" s="3">
        <f t="shared" ref="D26:F26" si="2">AVERAGE(D22:D25)</f>
        <v>194.5</v>
      </c>
      <c r="E26" s="3">
        <f t="shared" si="2"/>
        <v>176.5</v>
      </c>
      <c r="F26" s="3">
        <f t="shared" si="2"/>
        <v>182.25</v>
      </c>
    </row>
    <row r="27" spans="2:6" x14ac:dyDescent="0.2">
      <c r="B27" s="5" t="s">
        <v>21</v>
      </c>
      <c r="C27" s="5"/>
      <c r="D27" s="5">
        <f>D26/C26</f>
        <v>0.86733556298773695</v>
      </c>
      <c r="E27" s="5">
        <f>E26/C26</f>
        <v>0.7870680044593088</v>
      </c>
      <c r="F27" s="5">
        <f>F26/C26</f>
        <v>0.81270903010033446</v>
      </c>
    </row>
    <row r="30" spans="2:6" x14ac:dyDescent="0.2">
      <c r="B30" s="1" t="s">
        <v>17</v>
      </c>
      <c r="C30">
        <v>211</v>
      </c>
      <c r="D30">
        <v>83</v>
      </c>
      <c r="E30">
        <v>61</v>
      </c>
      <c r="F30">
        <v>16</v>
      </c>
    </row>
    <row r="31" spans="2:6" x14ac:dyDescent="0.2">
      <c r="B31" t="s">
        <v>11</v>
      </c>
      <c r="C31">
        <v>223</v>
      </c>
      <c r="D31">
        <v>93</v>
      </c>
      <c r="E31">
        <v>52</v>
      </c>
      <c r="F31">
        <v>16</v>
      </c>
    </row>
    <row r="32" spans="2:6" x14ac:dyDescent="0.2">
      <c r="B32" t="s">
        <v>12</v>
      </c>
      <c r="C32">
        <v>247</v>
      </c>
      <c r="D32">
        <v>117</v>
      </c>
      <c r="E32">
        <v>41</v>
      </c>
      <c r="F32">
        <v>20</v>
      </c>
    </row>
    <row r="33" spans="2:6" x14ac:dyDescent="0.2">
      <c r="B33" t="s">
        <v>13</v>
      </c>
      <c r="D33">
        <v>95</v>
      </c>
      <c r="E33">
        <v>49</v>
      </c>
      <c r="F33">
        <v>25</v>
      </c>
    </row>
    <row r="34" spans="2:6" x14ac:dyDescent="0.2">
      <c r="B34" s="3" t="s">
        <v>20</v>
      </c>
      <c r="C34" s="3">
        <f>AVERAGE(C30:C33)</f>
        <v>227</v>
      </c>
      <c r="D34" s="3">
        <f t="shared" ref="D34:F34" si="3">AVERAGE(D30:D33)</f>
        <v>97</v>
      </c>
      <c r="E34" s="3">
        <f t="shared" si="3"/>
        <v>50.75</v>
      </c>
      <c r="F34" s="3">
        <f t="shared" si="3"/>
        <v>19.25</v>
      </c>
    </row>
    <row r="35" spans="2:6" x14ac:dyDescent="0.2">
      <c r="B35" s="5" t="s">
        <v>21</v>
      </c>
      <c r="C35" s="5"/>
      <c r="D35" s="5">
        <f>D34/C34</f>
        <v>0.42731277533039647</v>
      </c>
      <c r="E35" s="5">
        <f>E34/C34</f>
        <v>0.22356828193832598</v>
      </c>
      <c r="F35" s="5">
        <f>F34/C34</f>
        <v>8.4801762114537452E-2</v>
      </c>
    </row>
    <row r="39" spans="2:6" x14ac:dyDescent="0.2">
      <c r="B39" s="1" t="s">
        <v>18</v>
      </c>
      <c r="C39">
        <v>270</v>
      </c>
      <c r="D39">
        <v>190</v>
      </c>
      <c r="E39">
        <v>118</v>
      </c>
      <c r="F39">
        <v>176</v>
      </c>
    </row>
    <row r="40" spans="2:6" x14ac:dyDescent="0.2">
      <c r="B40" t="s">
        <v>11</v>
      </c>
      <c r="C40">
        <v>260</v>
      </c>
      <c r="D40">
        <v>239</v>
      </c>
      <c r="E40">
        <v>176</v>
      </c>
      <c r="F40">
        <v>140</v>
      </c>
    </row>
    <row r="41" spans="2:6" x14ac:dyDescent="0.2">
      <c r="B41" t="s">
        <v>12</v>
      </c>
      <c r="C41">
        <v>233</v>
      </c>
      <c r="D41">
        <v>190</v>
      </c>
      <c r="E41">
        <v>142</v>
      </c>
      <c r="F41">
        <v>150</v>
      </c>
    </row>
    <row r="42" spans="2:6" x14ac:dyDescent="0.2">
      <c r="B42" t="s">
        <v>13</v>
      </c>
      <c r="C42">
        <v>213</v>
      </c>
      <c r="D42">
        <v>201</v>
      </c>
      <c r="E42">
        <v>172</v>
      </c>
      <c r="F42">
        <v>160</v>
      </c>
    </row>
    <row r="43" spans="2:6" x14ac:dyDescent="0.2">
      <c r="B43" s="3" t="s">
        <v>20</v>
      </c>
      <c r="C43" s="3">
        <f>AVERAGE(C39:C42)</f>
        <v>244</v>
      </c>
      <c r="D43" s="3">
        <f t="shared" ref="D43:F43" si="4">AVERAGE(D39:D42)</f>
        <v>205</v>
      </c>
      <c r="E43" s="3">
        <f t="shared" si="4"/>
        <v>152</v>
      </c>
      <c r="F43" s="3">
        <f t="shared" si="4"/>
        <v>156.5</v>
      </c>
    </row>
    <row r="44" spans="2:6" x14ac:dyDescent="0.2">
      <c r="B44" s="5" t="s">
        <v>21</v>
      </c>
      <c r="C44" s="5"/>
      <c r="D44" s="5">
        <f>D43/C43</f>
        <v>0.8401639344262295</v>
      </c>
      <c r="E44" s="5">
        <f>E43/C43</f>
        <v>0.62295081967213117</v>
      </c>
      <c r="F44" s="5">
        <f>F43/C43</f>
        <v>0.64139344262295084</v>
      </c>
    </row>
    <row r="47" spans="2:6" x14ac:dyDescent="0.2">
      <c r="B47" s="1" t="s">
        <v>19</v>
      </c>
      <c r="C47">
        <v>190</v>
      </c>
      <c r="D47">
        <v>39</v>
      </c>
      <c r="E47">
        <v>4</v>
      </c>
      <c r="F47">
        <v>6</v>
      </c>
    </row>
    <row r="48" spans="2:6" x14ac:dyDescent="0.2">
      <c r="B48" t="s">
        <v>11</v>
      </c>
      <c r="C48">
        <v>149</v>
      </c>
      <c r="D48">
        <v>24</v>
      </c>
      <c r="E48">
        <v>8</v>
      </c>
      <c r="F48">
        <v>0</v>
      </c>
    </row>
    <row r="49" spans="2:6" x14ac:dyDescent="0.2">
      <c r="B49" t="s">
        <v>12</v>
      </c>
      <c r="C49">
        <v>199</v>
      </c>
      <c r="D49">
        <v>24</v>
      </c>
      <c r="E49">
        <v>1</v>
      </c>
      <c r="F49">
        <v>0</v>
      </c>
    </row>
    <row r="50" spans="2:6" x14ac:dyDescent="0.2">
      <c r="B50" t="s">
        <v>13</v>
      </c>
      <c r="C50">
        <v>243</v>
      </c>
      <c r="D50">
        <v>25</v>
      </c>
      <c r="E50">
        <v>1</v>
      </c>
      <c r="F50">
        <v>0</v>
      </c>
    </row>
    <row r="51" spans="2:6" x14ac:dyDescent="0.2">
      <c r="B51" s="3" t="s">
        <v>20</v>
      </c>
      <c r="C51" s="3">
        <f>AVERAGE(C47:C50)</f>
        <v>195.25</v>
      </c>
      <c r="D51" s="3">
        <f t="shared" ref="D51:F51" si="5">AVERAGE(D47:D50)</f>
        <v>28</v>
      </c>
      <c r="E51" s="3">
        <f t="shared" si="5"/>
        <v>3.5</v>
      </c>
      <c r="F51" s="3">
        <f t="shared" si="5"/>
        <v>1.5</v>
      </c>
    </row>
    <row r="52" spans="2:6" x14ac:dyDescent="0.2">
      <c r="B52" s="5" t="s">
        <v>21</v>
      </c>
      <c r="C52" s="5"/>
      <c r="D52" s="5">
        <f>D51/C51</f>
        <v>0.14340588988476313</v>
      </c>
      <c r="E52" s="5">
        <f>E51/C51</f>
        <v>1.7925736235595392E-2</v>
      </c>
      <c r="F52" s="5">
        <f>F51/C51</f>
        <v>7.6824583866837385E-3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E4D2-DD28-8C45-889B-5FD1BED94A48}">
  <dimension ref="B2:F52"/>
  <sheetViews>
    <sheetView workbookViewId="0">
      <selection sqref="A1:A1048576"/>
    </sheetView>
  </sheetViews>
  <sheetFormatPr baseColWidth="10" defaultRowHeight="16" x14ac:dyDescent="0.2"/>
  <cols>
    <col min="2" max="2" width="53" customWidth="1"/>
  </cols>
  <sheetData>
    <row r="2" spans="2:6" ht="21" x14ac:dyDescent="0.25">
      <c r="B2" s="16" t="s">
        <v>22</v>
      </c>
      <c r="C2" s="16"/>
      <c r="D2" s="16"/>
      <c r="E2" s="16"/>
      <c r="F2" s="16"/>
    </row>
    <row r="5" spans="2:6" x14ac:dyDescent="0.2">
      <c r="C5" s="1" t="s">
        <v>9</v>
      </c>
      <c r="D5" s="1" t="s">
        <v>0</v>
      </c>
      <c r="E5" s="1" t="s">
        <v>1</v>
      </c>
      <c r="F5" s="2" t="s">
        <v>2</v>
      </c>
    </row>
    <row r="6" spans="2:6" x14ac:dyDescent="0.2">
      <c r="B6" s="1" t="s">
        <v>14</v>
      </c>
      <c r="C6">
        <v>202</v>
      </c>
      <c r="D6">
        <v>206</v>
      </c>
      <c r="E6">
        <v>160</v>
      </c>
      <c r="F6">
        <v>162</v>
      </c>
    </row>
    <row r="7" spans="2:6" x14ac:dyDescent="0.2">
      <c r="B7" t="s">
        <v>11</v>
      </c>
      <c r="C7">
        <v>190</v>
      </c>
      <c r="D7">
        <v>198</v>
      </c>
      <c r="E7">
        <v>169</v>
      </c>
      <c r="F7">
        <v>187</v>
      </c>
    </row>
    <row r="8" spans="2:6" x14ac:dyDescent="0.2">
      <c r="B8" t="s">
        <v>12</v>
      </c>
      <c r="C8">
        <v>190</v>
      </c>
      <c r="D8">
        <v>183</v>
      </c>
      <c r="E8">
        <v>178</v>
      </c>
      <c r="F8">
        <v>172</v>
      </c>
    </row>
    <row r="9" spans="2:6" x14ac:dyDescent="0.2">
      <c r="B9" t="s">
        <v>13</v>
      </c>
      <c r="C9">
        <v>180</v>
      </c>
      <c r="D9">
        <v>193</v>
      </c>
      <c r="E9">
        <v>164</v>
      </c>
      <c r="F9">
        <v>170</v>
      </c>
    </row>
    <row r="10" spans="2:6" x14ac:dyDescent="0.2">
      <c r="B10" s="3" t="s">
        <v>20</v>
      </c>
      <c r="C10" s="3">
        <f>AVERAGE(C6:C9)</f>
        <v>190.5</v>
      </c>
      <c r="D10" s="3">
        <f t="shared" ref="D10:F10" si="0">AVERAGE(D6:D9)</f>
        <v>195</v>
      </c>
      <c r="E10" s="3">
        <f t="shared" si="0"/>
        <v>167.75</v>
      </c>
      <c r="F10" s="3">
        <f t="shared" si="0"/>
        <v>172.75</v>
      </c>
    </row>
    <row r="11" spans="2:6" x14ac:dyDescent="0.2">
      <c r="B11" s="5" t="s">
        <v>21</v>
      </c>
      <c r="C11" s="5"/>
      <c r="D11" s="5">
        <f>D10/C10</f>
        <v>1.0236220472440944</v>
      </c>
      <c r="E11" s="5">
        <f>E10/C10</f>
        <v>0.88057742782152226</v>
      </c>
      <c r="F11" s="5">
        <f>F10/C10</f>
        <v>0.90682414698162728</v>
      </c>
    </row>
    <row r="14" spans="2:6" x14ac:dyDescent="0.2">
      <c r="B14" s="1" t="s">
        <v>15</v>
      </c>
      <c r="C14">
        <v>210</v>
      </c>
      <c r="D14">
        <v>19</v>
      </c>
      <c r="E14">
        <v>0</v>
      </c>
      <c r="F14">
        <v>0</v>
      </c>
    </row>
    <row r="15" spans="2:6" x14ac:dyDescent="0.2">
      <c r="B15" t="s">
        <v>11</v>
      </c>
      <c r="C15">
        <v>201</v>
      </c>
      <c r="D15">
        <v>38</v>
      </c>
      <c r="E15">
        <v>0</v>
      </c>
      <c r="F15">
        <v>0</v>
      </c>
    </row>
    <row r="16" spans="2:6" x14ac:dyDescent="0.2">
      <c r="B16" t="s">
        <v>12</v>
      </c>
      <c r="C16">
        <v>159</v>
      </c>
      <c r="D16">
        <v>14</v>
      </c>
      <c r="E16">
        <v>0</v>
      </c>
      <c r="F16">
        <v>0</v>
      </c>
    </row>
    <row r="17" spans="2:6" x14ac:dyDescent="0.2">
      <c r="B17" t="s">
        <v>13</v>
      </c>
      <c r="C17">
        <v>170</v>
      </c>
      <c r="D17">
        <v>15</v>
      </c>
      <c r="E17">
        <v>2</v>
      </c>
      <c r="F17">
        <v>0</v>
      </c>
    </row>
    <row r="18" spans="2:6" x14ac:dyDescent="0.2">
      <c r="B18" s="3" t="s">
        <v>20</v>
      </c>
      <c r="C18" s="3">
        <f>AVERAGE(C14:C17)</f>
        <v>185</v>
      </c>
      <c r="D18" s="3">
        <f t="shared" ref="D18:F18" si="1">AVERAGE(D14:D17)</f>
        <v>21.5</v>
      </c>
      <c r="E18" s="3">
        <f t="shared" si="1"/>
        <v>0.5</v>
      </c>
      <c r="F18" s="3">
        <f t="shared" si="1"/>
        <v>0</v>
      </c>
    </row>
    <row r="19" spans="2:6" x14ac:dyDescent="0.2">
      <c r="B19" s="5" t="s">
        <v>21</v>
      </c>
      <c r="C19" s="5"/>
      <c r="D19" s="5">
        <f>D18/C18</f>
        <v>0.11621621621621622</v>
      </c>
      <c r="E19" s="5">
        <f>E18/C18</f>
        <v>2.7027027027027029E-3</v>
      </c>
      <c r="F19" s="5">
        <f>F18/C18</f>
        <v>0</v>
      </c>
    </row>
    <row r="22" spans="2:6" x14ac:dyDescent="0.2">
      <c r="B22" s="1" t="s">
        <v>16</v>
      </c>
      <c r="C22">
        <v>173</v>
      </c>
      <c r="D22">
        <v>177</v>
      </c>
      <c r="E22">
        <v>178</v>
      </c>
      <c r="F22">
        <v>161</v>
      </c>
    </row>
    <row r="23" spans="2:6" x14ac:dyDescent="0.2">
      <c r="B23" t="s">
        <v>11</v>
      </c>
      <c r="C23">
        <v>186</v>
      </c>
      <c r="D23">
        <v>188</v>
      </c>
      <c r="E23">
        <v>206</v>
      </c>
      <c r="F23">
        <v>220</v>
      </c>
    </row>
    <row r="24" spans="2:6" x14ac:dyDescent="0.2">
      <c r="B24" t="s">
        <v>12</v>
      </c>
      <c r="C24">
        <v>196</v>
      </c>
      <c r="D24">
        <v>150</v>
      </c>
      <c r="E24">
        <v>173</v>
      </c>
      <c r="F24">
        <v>160</v>
      </c>
    </row>
    <row r="25" spans="2:6" x14ac:dyDescent="0.2">
      <c r="B25" t="s">
        <v>13</v>
      </c>
      <c r="C25">
        <v>201</v>
      </c>
      <c r="D25">
        <v>171</v>
      </c>
      <c r="E25">
        <v>176</v>
      </c>
      <c r="F25">
        <v>143</v>
      </c>
    </row>
    <row r="26" spans="2:6" x14ac:dyDescent="0.2">
      <c r="B26" s="3" t="s">
        <v>20</v>
      </c>
      <c r="C26" s="3">
        <f>AVERAGE(C22:C25)</f>
        <v>189</v>
      </c>
      <c r="D26" s="3">
        <f t="shared" ref="D26:F26" si="2">AVERAGE(D22:D25)</f>
        <v>171.5</v>
      </c>
      <c r="E26" s="3">
        <f t="shared" si="2"/>
        <v>183.25</v>
      </c>
      <c r="F26" s="3">
        <f t="shared" si="2"/>
        <v>171</v>
      </c>
    </row>
    <row r="27" spans="2:6" x14ac:dyDescent="0.2">
      <c r="B27" s="5" t="s">
        <v>21</v>
      </c>
      <c r="C27" s="5"/>
      <c r="D27" s="5">
        <f>D26/C26</f>
        <v>0.90740740740740744</v>
      </c>
      <c r="E27" s="5">
        <f>E26/C26</f>
        <v>0.96957671957671954</v>
      </c>
      <c r="F27" s="5">
        <f>F26/C26</f>
        <v>0.90476190476190477</v>
      </c>
    </row>
    <row r="30" spans="2:6" x14ac:dyDescent="0.2">
      <c r="B30" s="1" t="s">
        <v>17</v>
      </c>
      <c r="C30">
        <v>177</v>
      </c>
      <c r="D30">
        <v>38</v>
      </c>
      <c r="E30">
        <v>5</v>
      </c>
      <c r="F30">
        <v>3</v>
      </c>
    </row>
    <row r="31" spans="2:6" x14ac:dyDescent="0.2">
      <c r="B31" t="s">
        <v>11</v>
      </c>
      <c r="C31">
        <v>155</v>
      </c>
      <c r="D31">
        <v>45</v>
      </c>
      <c r="E31">
        <v>9</v>
      </c>
      <c r="F31">
        <v>3</v>
      </c>
    </row>
    <row r="32" spans="2:6" x14ac:dyDescent="0.2">
      <c r="B32" t="s">
        <v>12</v>
      </c>
      <c r="C32">
        <v>138</v>
      </c>
      <c r="D32">
        <v>40</v>
      </c>
      <c r="E32">
        <v>9</v>
      </c>
      <c r="F32">
        <v>6</v>
      </c>
    </row>
    <row r="33" spans="2:6" x14ac:dyDescent="0.2">
      <c r="B33" t="s">
        <v>13</v>
      </c>
      <c r="C33">
        <v>145</v>
      </c>
      <c r="D33">
        <v>46</v>
      </c>
      <c r="E33">
        <v>7</v>
      </c>
      <c r="F33">
        <v>3</v>
      </c>
    </row>
    <row r="34" spans="2:6" x14ac:dyDescent="0.2">
      <c r="B34" s="3" t="s">
        <v>20</v>
      </c>
      <c r="C34" s="3">
        <f>AVERAGE(C30:C33)</f>
        <v>153.75</v>
      </c>
      <c r="D34" s="3">
        <f t="shared" ref="D34:F34" si="3">AVERAGE(D30:D33)</f>
        <v>42.25</v>
      </c>
      <c r="E34" s="3">
        <f t="shared" si="3"/>
        <v>7.5</v>
      </c>
      <c r="F34" s="3">
        <f t="shared" si="3"/>
        <v>3.75</v>
      </c>
    </row>
    <row r="35" spans="2:6" x14ac:dyDescent="0.2">
      <c r="B35" s="5" t="s">
        <v>21</v>
      </c>
      <c r="C35" s="5"/>
      <c r="D35" s="5">
        <f>D34/C34</f>
        <v>0.27479674796747966</v>
      </c>
      <c r="E35" s="5">
        <f>E34/C34</f>
        <v>4.878048780487805E-2</v>
      </c>
      <c r="F35" s="5">
        <f>F34/C34</f>
        <v>2.4390243902439025E-2</v>
      </c>
    </row>
    <row r="39" spans="2:6" x14ac:dyDescent="0.2">
      <c r="B39" s="1" t="s">
        <v>18</v>
      </c>
      <c r="C39">
        <v>111</v>
      </c>
      <c r="D39">
        <v>164</v>
      </c>
      <c r="E39">
        <v>106</v>
      </c>
      <c r="F39">
        <v>133</v>
      </c>
    </row>
    <row r="40" spans="2:6" x14ac:dyDescent="0.2">
      <c r="B40" t="s">
        <v>11</v>
      </c>
      <c r="C40">
        <v>203</v>
      </c>
      <c r="D40">
        <v>158</v>
      </c>
      <c r="E40">
        <v>167</v>
      </c>
      <c r="F40">
        <v>150</v>
      </c>
    </row>
    <row r="41" spans="2:6" x14ac:dyDescent="0.2">
      <c r="B41" t="s">
        <v>12</v>
      </c>
      <c r="C41">
        <v>136</v>
      </c>
      <c r="D41">
        <v>115</v>
      </c>
      <c r="E41">
        <v>155</v>
      </c>
      <c r="F41">
        <v>145</v>
      </c>
    </row>
    <row r="42" spans="2:6" x14ac:dyDescent="0.2">
      <c r="B42" t="s">
        <v>13</v>
      </c>
      <c r="C42">
        <v>147</v>
      </c>
      <c r="D42">
        <v>151</v>
      </c>
      <c r="E42">
        <v>143</v>
      </c>
      <c r="F42">
        <v>132</v>
      </c>
    </row>
    <row r="43" spans="2:6" x14ac:dyDescent="0.2">
      <c r="B43" s="3" t="s">
        <v>20</v>
      </c>
      <c r="C43" s="3">
        <f>AVERAGE(C39:C42)</f>
        <v>149.25</v>
      </c>
      <c r="D43" s="3">
        <f t="shared" ref="D43:F43" si="4">AVERAGE(D39:D42)</f>
        <v>147</v>
      </c>
      <c r="E43" s="3">
        <f t="shared" si="4"/>
        <v>142.75</v>
      </c>
      <c r="F43" s="3">
        <f t="shared" si="4"/>
        <v>140</v>
      </c>
    </row>
    <row r="44" spans="2:6" x14ac:dyDescent="0.2">
      <c r="B44" s="5" t="s">
        <v>21</v>
      </c>
      <c r="C44" s="5"/>
      <c r="D44" s="5">
        <f>D43/C43</f>
        <v>0.98492462311557794</v>
      </c>
      <c r="E44" s="5">
        <f>E43/C43</f>
        <v>0.95644891122278053</v>
      </c>
      <c r="F44" s="5">
        <f>F43/C43</f>
        <v>0.93802345058626468</v>
      </c>
    </row>
    <row r="47" spans="2:6" x14ac:dyDescent="0.2">
      <c r="B47" s="1" t="s">
        <v>19</v>
      </c>
      <c r="C47">
        <v>244</v>
      </c>
      <c r="D47">
        <v>14</v>
      </c>
      <c r="E47">
        <v>1</v>
      </c>
      <c r="F47">
        <v>0</v>
      </c>
    </row>
    <row r="48" spans="2:6" x14ac:dyDescent="0.2">
      <c r="B48" t="s">
        <v>11</v>
      </c>
      <c r="C48">
        <v>185</v>
      </c>
      <c r="D48">
        <v>19</v>
      </c>
      <c r="E48">
        <v>1</v>
      </c>
      <c r="F48">
        <v>0</v>
      </c>
    </row>
    <row r="49" spans="2:6" x14ac:dyDescent="0.2">
      <c r="B49" t="s">
        <v>12</v>
      </c>
      <c r="C49">
        <v>160</v>
      </c>
      <c r="D49">
        <v>16</v>
      </c>
      <c r="E49">
        <v>2</v>
      </c>
      <c r="F49">
        <v>1</v>
      </c>
    </row>
    <row r="50" spans="2:6" x14ac:dyDescent="0.2">
      <c r="B50" t="s">
        <v>13</v>
      </c>
      <c r="C50">
        <v>157</v>
      </c>
      <c r="D50">
        <v>27</v>
      </c>
      <c r="E50">
        <v>4</v>
      </c>
      <c r="F50">
        <v>0</v>
      </c>
    </row>
    <row r="51" spans="2:6" x14ac:dyDescent="0.2">
      <c r="B51" s="3" t="s">
        <v>20</v>
      </c>
      <c r="C51" s="3">
        <f>AVERAGE(C47:C50)</f>
        <v>186.5</v>
      </c>
      <c r="D51" s="3">
        <f t="shared" ref="D51:F51" si="5">AVERAGE(D47:D50)</f>
        <v>19</v>
      </c>
      <c r="E51" s="3">
        <f t="shared" si="5"/>
        <v>2</v>
      </c>
      <c r="F51" s="3">
        <f t="shared" si="5"/>
        <v>0.25</v>
      </c>
    </row>
    <row r="52" spans="2:6" x14ac:dyDescent="0.2">
      <c r="B52" s="5" t="s">
        <v>21</v>
      </c>
      <c r="C52" s="5"/>
      <c r="D52" s="5">
        <f>D51/C51</f>
        <v>0.10187667560321716</v>
      </c>
      <c r="E52" s="5">
        <f>E51/C51</f>
        <v>1.0723860589812333E-2</v>
      </c>
      <c r="F52" s="5">
        <f>F51/C51</f>
        <v>1.3404825737265416E-3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C793F-5CD7-B54B-84AA-98E9D5A88891}">
  <dimension ref="B3:F53"/>
  <sheetViews>
    <sheetView topLeftCell="A2" workbookViewId="0">
      <selection activeCell="C7" sqref="C7"/>
    </sheetView>
  </sheetViews>
  <sheetFormatPr baseColWidth="10" defaultRowHeight="16" x14ac:dyDescent="0.2"/>
  <cols>
    <col min="2" max="2" width="52.83203125" customWidth="1"/>
  </cols>
  <sheetData>
    <row r="3" spans="2:6" ht="21" x14ac:dyDescent="0.25">
      <c r="B3" s="16" t="s">
        <v>23</v>
      </c>
      <c r="C3" s="16"/>
      <c r="D3" s="16"/>
      <c r="E3" s="16"/>
      <c r="F3" s="16"/>
    </row>
    <row r="4" spans="2:6" ht="17" customHeight="1" x14ac:dyDescent="0.25">
      <c r="B4" s="6"/>
      <c r="C4" s="6"/>
      <c r="D4" s="6"/>
      <c r="E4" s="6"/>
      <c r="F4" s="6"/>
    </row>
    <row r="6" spans="2:6" x14ac:dyDescent="0.2">
      <c r="C6" s="1" t="s">
        <v>9</v>
      </c>
      <c r="D6" s="1" t="s">
        <v>0</v>
      </c>
      <c r="E6" s="1" t="s">
        <v>1</v>
      </c>
      <c r="F6" s="2" t="s">
        <v>2</v>
      </c>
    </row>
    <row r="7" spans="2:6" x14ac:dyDescent="0.2">
      <c r="B7" s="1" t="s">
        <v>14</v>
      </c>
      <c r="C7">
        <v>156</v>
      </c>
      <c r="D7">
        <v>156</v>
      </c>
      <c r="E7">
        <v>186</v>
      </c>
      <c r="F7">
        <v>186</v>
      </c>
    </row>
    <row r="8" spans="2:6" x14ac:dyDescent="0.2">
      <c r="B8" t="s">
        <v>11</v>
      </c>
      <c r="C8">
        <v>172</v>
      </c>
      <c r="D8">
        <v>161</v>
      </c>
      <c r="E8">
        <v>172</v>
      </c>
      <c r="F8">
        <v>177</v>
      </c>
    </row>
    <row r="9" spans="2:6" x14ac:dyDescent="0.2">
      <c r="B9" t="s">
        <v>12</v>
      </c>
      <c r="C9">
        <v>165</v>
      </c>
      <c r="D9">
        <v>164</v>
      </c>
      <c r="E9">
        <v>173</v>
      </c>
      <c r="F9">
        <v>151</v>
      </c>
    </row>
    <row r="10" spans="2:6" x14ac:dyDescent="0.2">
      <c r="B10" t="s">
        <v>13</v>
      </c>
      <c r="C10">
        <v>195</v>
      </c>
      <c r="D10">
        <v>161</v>
      </c>
      <c r="E10">
        <v>168</v>
      </c>
      <c r="F10">
        <v>182</v>
      </c>
    </row>
    <row r="11" spans="2:6" x14ac:dyDescent="0.2">
      <c r="B11" s="3" t="s">
        <v>20</v>
      </c>
      <c r="C11" s="3">
        <f>AVERAGE(C7:C10)</f>
        <v>172</v>
      </c>
      <c r="D11" s="3">
        <f t="shared" ref="D11:F11" si="0">AVERAGE(D7:D10)</f>
        <v>160.5</v>
      </c>
      <c r="E11" s="3">
        <f t="shared" si="0"/>
        <v>174.75</v>
      </c>
      <c r="F11" s="3">
        <f t="shared" si="0"/>
        <v>174</v>
      </c>
    </row>
    <row r="12" spans="2:6" x14ac:dyDescent="0.2">
      <c r="B12" s="5" t="s">
        <v>21</v>
      </c>
      <c r="C12" s="5"/>
      <c r="D12" s="5">
        <f>D11/C11</f>
        <v>0.93313953488372092</v>
      </c>
      <c r="E12" s="5">
        <f>E11/C11</f>
        <v>1.0159883720930232</v>
      </c>
      <c r="F12" s="5">
        <f>F11/C11</f>
        <v>1.0116279069767442</v>
      </c>
    </row>
    <row r="15" spans="2:6" x14ac:dyDescent="0.2">
      <c r="B15" s="1" t="s">
        <v>15</v>
      </c>
      <c r="C15">
        <v>144</v>
      </c>
      <c r="D15">
        <v>25</v>
      </c>
      <c r="E15">
        <v>4</v>
      </c>
      <c r="F15">
        <v>4</v>
      </c>
    </row>
    <row r="16" spans="2:6" x14ac:dyDescent="0.2">
      <c r="B16" t="s">
        <v>11</v>
      </c>
      <c r="C16">
        <v>146</v>
      </c>
      <c r="D16">
        <v>10</v>
      </c>
      <c r="E16">
        <v>5</v>
      </c>
      <c r="F16">
        <v>1</v>
      </c>
    </row>
    <row r="17" spans="2:6" x14ac:dyDescent="0.2">
      <c r="B17" t="s">
        <v>12</v>
      </c>
      <c r="C17">
        <v>148</v>
      </c>
      <c r="D17">
        <v>16</v>
      </c>
      <c r="E17">
        <v>4</v>
      </c>
      <c r="F17">
        <v>0</v>
      </c>
    </row>
    <row r="18" spans="2:6" x14ac:dyDescent="0.2">
      <c r="B18" t="s">
        <v>13</v>
      </c>
      <c r="C18">
        <v>147</v>
      </c>
      <c r="D18">
        <v>15</v>
      </c>
      <c r="E18">
        <v>4</v>
      </c>
      <c r="F18">
        <v>0</v>
      </c>
    </row>
    <row r="19" spans="2:6" x14ac:dyDescent="0.2">
      <c r="B19" s="3" t="s">
        <v>20</v>
      </c>
      <c r="C19" s="3">
        <f>AVERAGE(C15:C18)</f>
        <v>146.25</v>
      </c>
      <c r="D19" s="3">
        <f t="shared" ref="D19:F19" si="1">AVERAGE(D15:D18)</f>
        <v>16.5</v>
      </c>
      <c r="E19" s="3">
        <f t="shared" si="1"/>
        <v>4.25</v>
      </c>
      <c r="F19" s="3">
        <f t="shared" si="1"/>
        <v>1.25</v>
      </c>
    </row>
    <row r="20" spans="2:6" x14ac:dyDescent="0.2">
      <c r="B20" s="5" t="s">
        <v>21</v>
      </c>
      <c r="C20" s="5"/>
      <c r="D20" s="5">
        <f>D19/C19</f>
        <v>0.11282051282051282</v>
      </c>
      <c r="E20" s="5">
        <f>E19/C19</f>
        <v>2.9059829059829061E-2</v>
      </c>
      <c r="F20" s="5">
        <f>F19/C19</f>
        <v>8.5470085470085479E-3</v>
      </c>
    </row>
    <row r="23" spans="2:6" x14ac:dyDescent="0.2">
      <c r="B23" s="1" t="s">
        <v>16</v>
      </c>
      <c r="C23">
        <v>181</v>
      </c>
      <c r="D23">
        <v>187</v>
      </c>
      <c r="E23">
        <v>169</v>
      </c>
      <c r="F23">
        <v>191</v>
      </c>
    </row>
    <row r="24" spans="2:6" x14ac:dyDescent="0.2">
      <c r="B24" t="s">
        <v>11</v>
      </c>
      <c r="C24">
        <v>167</v>
      </c>
      <c r="D24">
        <v>203</v>
      </c>
      <c r="E24">
        <v>172</v>
      </c>
      <c r="F24">
        <v>177</v>
      </c>
    </row>
    <row r="25" spans="2:6" x14ac:dyDescent="0.2">
      <c r="B25" t="s">
        <v>12</v>
      </c>
      <c r="C25">
        <v>171</v>
      </c>
      <c r="D25">
        <v>170</v>
      </c>
      <c r="E25">
        <v>151</v>
      </c>
      <c r="F25">
        <v>167</v>
      </c>
    </row>
    <row r="26" spans="2:6" x14ac:dyDescent="0.2">
      <c r="B26" t="s">
        <v>13</v>
      </c>
      <c r="C26">
        <v>214</v>
      </c>
      <c r="D26">
        <v>159</v>
      </c>
      <c r="E26">
        <v>181</v>
      </c>
      <c r="F26">
        <v>165</v>
      </c>
    </row>
    <row r="27" spans="2:6" x14ac:dyDescent="0.2">
      <c r="B27" s="3" t="s">
        <v>20</v>
      </c>
      <c r="C27" s="3">
        <f>AVERAGE(C23:C26)</f>
        <v>183.25</v>
      </c>
      <c r="D27" s="3">
        <f t="shared" ref="D27:F27" si="2">AVERAGE(D23:D26)</f>
        <v>179.75</v>
      </c>
      <c r="E27" s="3">
        <f t="shared" si="2"/>
        <v>168.25</v>
      </c>
      <c r="F27" s="3">
        <f t="shared" si="2"/>
        <v>175</v>
      </c>
    </row>
    <row r="28" spans="2:6" x14ac:dyDescent="0.2">
      <c r="B28" s="5" t="s">
        <v>21</v>
      </c>
      <c r="C28" s="5"/>
      <c r="D28" s="5">
        <f>D27/C27</f>
        <v>0.98090040927694411</v>
      </c>
      <c r="E28" s="5">
        <f>E27/C27</f>
        <v>0.91814461118690316</v>
      </c>
      <c r="F28" s="5">
        <f>F27/C27</f>
        <v>0.95497953615279674</v>
      </c>
    </row>
    <row r="31" spans="2:6" x14ac:dyDescent="0.2">
      <c r="B31" s="1" t="s">
        <v>17</v>
      </c>
      <c r="C31">
        <v>196</v>
      </c>
      <c r="D31">
        <v>83</v>
      </c>
      <c r="E31">
        <v>20</v>
      </c>
      <c r="F31">
        <v>15</v>
      </c>
    </row>
    <row r="32" spans="2:6" x14ac:dyDescent="0.2">
      <c r="B32" t="s">
        <v>11</v>
      </c>
      <c r="C32">
        <v>167</v>
      </c>
      <c r="D32">
        <v>75</v>
      </c>
      <c r="E32">
        <v>24</v>
      </c>
      <c r="F32">
        <v>19</v>
      </c>
    </row>
    <row r="33" spans="2:6" x14ac:dyDescent="0.2">
      <c r="B33" t="s">
        <v>12</v>
      </c>
      <c r="C33">
        <v>153</v>
      </c>
      <c r="D33">
        <v>69</v>
      </c>
      <c r="E33">
        <v>39</v>
      </c>
      <c r="F33">
        <v>16</v>
      </c>
    </row>
    <row r="34" spans="2:6" x14ac:dyDescent="0.2">
      <c r="B34" t="s">
        <v>13</v>
      </c>
      <c r="C34">
        <v>178</v>
      </c>
      <c r="D34">
        <v>50</v>
      </c>
      <c r="E34">
        <v>20</v>
      </c>
      <c r="F34">
        <v>16</v>
      </c>
    </row>
    <row r="35" spans="2:6" x14ac:dyDescent="0.2">
      <c r="B35" s="3" t="s">
        <v>20</v>
      </c>
      <c r="C35" s="3">
        <f>AVERAGE(C31:C34)</f>
        <v>173.5</v>
      </c>
      <c r="D35" s="3">
        <f t="shared" ref="D35:F35" si="3">AVERAGE(D31:D34)</f>
        <v>69.25</v>
      </c>
      <c r="E35" s="3">
        <f t="shared" si="3"/>
        <v>25.75</v>
      </c>
      <c r="F35" s="3">
        <f t="shared" si="3"/>
        <v>16.5</v>
      </c>
    </row>
    <row r="36" spans="2:6" x14ac:dyDescent="0.2">
      <c r="B36" s="5" t="s">
        <v>21</v>
      </c>
      <c r="C36" s="5"/>
      <c r="D36" s="5">
        <f>D35/C35</f>
        <v>0.39913544668587897</v>
      </c>
      <c r="E36" s="5">
        <f>E35/C35</f>
        <v>0.14841498559077809</v>
      </c>
      <c r="F36" s="5">
        <f>F35/C35</f>
        <v>9.5100864553314124E-2</v>
      </c>
    </row>
    <row r="40" spans="2:6" x14ac:dyDescent="0.2">
      <c r="B40" s="1" t="s">
        <v>18</v>
      </c>
      <c r="C40">
        <v>168</v>
      </c>
      <c r="D40">
        <v>142</v>
      </c>
      <c r="E40">
        <v>158</v>
      </c>
      <c r="F40">
        <v>159</v>
      </c>
    </row>
    <row r="41" spans="2:6" x14ac:dyDescent="0.2">
      <c r="B41" t="s">
        <v>11</v>
      </c>
      <c r="C41">
        <v>162</v>
      </c>
      <c r="D41">
        <v>178</v>
      </c>
      <c r="E41">
        <v>160</v>
      </c>
      <c r="F41">
        <v>161</v>
      </c>
    </row>
    <row r="42" spans="2:6" x14ac:dyDescent="0.2">
      <c r="B42" t="s">
        <v>12</v>
      </c>
      <c r="C42">
        <v>157</v>
      </c>
      <c r="D42">
        <v>186</v>
      </c>
      <c r="E42">
        <v>163</v>
      </c>
      <c r="F42">
        <v>144</v>
      </c>
    </row>
    <row r="43" spans="2:6" x14ac:dyDescent="0.2">
      <c r="B43" t="s">
        <v>13</v>
      </c>
      <c r="C43">
        <v>174</v>
      </c>
      <c r="D43">
        <v>177</v>
      </c>
      <c r="E43">
        <v>158</v>
      </c>
      <c r="F43">
        <v>181</v>
      </c>
    </row>
    <row r="44" spans="2:6" x14ac:dyDescent="0.2">
      <c r="B44" s="3" t="s">
        <v>20</v>
      </c>
      <c r="C44" s="3">
        <f>AVERAGE(C40:C43)</f>
        <v>165.25</v>
      </c>
      <c r="D44" s="3">
        <f t="shared" ref="D44:F44" si="4">AVERAGE(D40:D43)</f>
        <v>170.75</v>
      </c>
      <c r="E44" s="3">
        <f t="shared" si="4"/>
        <v>159.75</v>
      </c>
      <c r="F44" s="3">
        <f t="shared" si="4"/>
        <v>161.25</v>
      </c>
    </row>
    <row r="45" spans="2:6" x14ac:dyDescent="0.2">
      <c r="B45" s="5" t="s">
        <v>21</v>
      </c>
      <c r="C45" s="5"/>
      <c r="D45" s="5">
        <f>D44/C44</f>
        <v>1.0332829046898639</v>
      </c>
      <c r="E45" s="5">
        <f>E44/C44</f>
        <v>0.96671709531013617</v>
      </c>
      <c r="F45" s="5">
        <f>F44/C44</f>
        <v>0.97579425113464446</v>
      </c>
    </row>
    <row r="48" spans="2:6" x14ac:dyDescent="0.2">
      <c r="B48" s="1" t="s">
        <v>19</v>
      </c>
      <c r="C48">
        <v>145</v>
      </c>
      <c r="D48">
        <v>29</v>
      </c>
      <c r="E48">
        <v>8</v>
      </c>
      <c r="F48">
        <v>2</v>
      </c>
    </row>
    <row r="49" spans="2:6" x14ac:dyDescent="0.2">
      <c r="B49" t="s">
        <v>11</v>
      </c>
      <c r="C49">
        <v>171</v>
      </c>
      <c r="D49">
        <v>19</v>
      </c>
      <c r="E49">
        <v>6</v>
      </c>
      <c r="F49">
        <v>3</v>
      </c>
    </row>
    <row r="50" spans="2:6" x14ac:dyDescent="0.2">
      <c r="B50" t="s">
        <v>12</v>
      </c>
      <c r="C50">
        <v>163</v>
      </c>
      <c r="D50">
        <v>32</v>
      </c>
      <c r="E50">
        <v>8</v>
      </c>
      <c r="F50">
        <v>2</v>
      </c>
    </row>
    <row r="51" spans="2:6" x14ac:dyDescent="0.2">
      <c r="B51" t="s">
        <v>13</v>
      </c>
      <c r="C51">
        <v>172</v>
      </c>
      <c r="D51">
        <v>28</v>
      </c>
      <c r="E51">
        <v>6</v>
      </c>
      <c r="F51">
        <v>2</v>
      </c>
    </row>
    <row r="52" spans="2:6" x14ac:dyDescent="0.2">
      <c r="B52" s="3" t="s">
        <v>20</v>
      </c>
      <c r="C52" s="3">
        <f>AVERAGE(C48:C51)</f>
        <v>162.75</v>
      </c>
      <c r="D52" s="3">
        <f t="shared" ref="D52:F52" si="5">AVERAGE(D48:D51)</f>
        <v>27</v>
      </c>
      <c r="E52" s="3">
        <f t="shared" si="5"/>
        <v>7</v>
      </c>
      <c r="F52" s="3">
        <f t="shared" si="5"/>
        <v>2.25</v>
      </c>
    </row>
    <row r="53" spans="2:6" x14ac:dyDescent="0.2">
      <c r="B53" s="5" t="s">
        <v>21</v>
      </c>
      <c r="C53" s="5"/>
      <c r="D53" s="5">
        <f>D52/C52</f>
        <v>0.16589861751152074</v>
      </c>
      <c r="E53" s="5">
        <f>E52/C52</f>
        <v>4.3010752688172046E-2</v>
      </c>
      <c r="F53" s="5">
        <f>F52/C52</f>
        <v>1.3824884792626729E-2</v>
      </c>
    </row>
  </sheetData>
  <mergeCells count="1"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Average</vt:lpstr>
      <vt:lpstr>Replicate_1</vt:lpstr>
      <vt:lpstr>Replicate_2</vt:lpstr>
      <vt:lpstr>Replicate_3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2019-12-08T12:20:50Z</dcterms:created>
  <dcterms:modified xsi:type="dcterms:W3CDTF">2020-04-17T08:38:07Z</dcterms:modified>
</cp:coreProperties>
</file>