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roe et al\Resubmission\Final 5.02 re-resubmission\"/>
    </mc:Choice>
  </mc:AlternateContent>
  <xr:revisionPtr revIDLastSave="0" documentId="13_ncr:1_{FB73B39D-6615-4E66-8DD9-D1736010C886}" xr6:coauthVersionLast="45" xr6:coauthVersionMax="45" xr10:uidLastSave="{00000000-0000-0000-0000-000000000000}"/>
  <bookViews>
    <workbookView xWindow="30" yWindow="580" windowWidth="19170" windowHeight="10220" xr2:uid="{00000000-000D-0000-FFFF-FFFF00000000}"/>
  </bookViews>
  <sheets>
    <sheet name="1" sheetId="17" r:id="rId1"/>
    <sheet name="actin for plate 1020 to 960" sheetId="1" r:id="rId2"/>
    <sheet name="Afu1g01020" sheetId="2" r:id="rId3"/>
    <sheet name="960" sheetId="3" r:id="rId4"/>
    <sheet name="970" sheetId="4" r:id="rId5"/>
    <sheet name="980" sheetId="5" r:id="rId6"/>
    <sheet name="actin for plate 1010 to 990" sheetId="6" r:id="rId7"/>
    <sheet name="1010" sheetId="7" r:id="rId8"/>
    <sheet name="1000" sheetId="8" r:id="rId9"/>
    <sheet name="990" sheetId="9" r:id="rId10"/>
    <sheet name="tab1" sheetId="12" r:id="rId11"/>
    <sheet name="tab2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4" i="17" l="1"/>
  <c r="AF7" i="17"/>
  <c r="AF10" i="17"/>
  <c r="AF13" i="17"/>
  <c r="AF16" i="17"/>
  <c r="AF19" i="17"/>
  <c r="AF22" i="17"/>
  <c r="AF25" i="17"/>
  <c r="AF28" i="17"/>
  <c r="AF31" i="17"/>
  <c r="AF34" i="17"/>
  <c r="AF37" i="17"/>
  <c r="AF40" i="17"/>
  <c r="AF1" i="17"/>
  <c r="E40" i="17"/>
  <c r="E37" i="17"/>
  <c r="D86" i="17"/>
  <c r="D87" i="17"/>
  <c r="G87" i="17" s="1"/>
  <c r="D88" i="17"/>
  <c r="D89" i="17"/>
  <c r="G89" i="17" s="1"/>
  <c r="D90" i="17"/>
  <c r="D85" i="17"/>
  <c r="D80" i="17"/>
  <c r="D81" i="17"/>
  <c r="G81" i="17" s="1"/>
  <c r="D82" i="17"/>
  <c r="D83" i="17"/>
  <c r="G83" i="17" s="1"/>
  <c r="D84" i="17"/>
  <c r="D79" i="17"/>
  <c r="G79" i="17" s="1"/>
  <c r="D74" i="17"/>
  <c r="D75" i="17"/>
  <c r="G75" i="17" s="1"/>
  <c r="D76" i="17"/>
  <c r="D77" i="17"/>
  <c r="G77" i="17" s="1"/>
  <c r="D78" i="17"/>
  <c r="D73" i="17"/>
  <c r="G73" i="17" s="1"/>
  <c r="D68" i="17"/>
  <c r="D69" i="17"/>
  <c r="G69" i="17" s="1"/>
  <c r="D70" i="17"/>
  <c r="G70" i="17" s="1"/>
  <c r="D71" i="17"/>
  <c r="G71" i="17" s="1"/>
  <c r="D72" i="17"/>
  <c r="D67" i="17"/>
  <c r="G67" i="17" s="1"/>
  <c r="D62" i="17"/>
  <c r="G62" i="17" s="1"/>
  <c r="D63" i="17"/>
  <c r="D64" i="17"/>
  <c r="D65" i="17"/>
  <c r="G65" i="17" s="1"/>
  <c r="D66" i="17"/>
  <c r="G66" i="17" s="1"/>
  <c r="D61" i="17"/>
  <c r="G61" i="17" s="1"/>
  <c r="D56" i="17"/>
  <c r="G56" i="17" s="1"/>
  <c r="D57" i="17"/>
  <c r="G57" i="17" s="1"/>
  <c r="D58" i="17"/>
  <c r="G58" i="17" s="1"/>
  <c r="D59" i="17"/>
  <c r="D60" i="17"/>
  <c r="G60" i="17" s="1"/>
  <c r="D55" i="17"/>
  <c r="G55" i="17" s="1"/>
  <c r="F22" i="17"/>
  <c r="F31" i="17"/>
  <c r="F28" i="17"/>
  <c r="D50" i="17"/>
  <c r="G50" i="17" s="1"/>
  <c r="D51" i="17"/>
  <c r="G51" i="17" s="1"/>
  <c r="D52" i="17"/>
  <c r="G52" i="17" s="1"/>
  <c r="D53" i="17"/>
  <c r="G53" i="17" s="1"/>
  <c r="D54" i="17"/>
  <c r="D49" i="17"/>
  <c r="G49" i="17" s="1"/>
  <c r="D44" i="17"/>
  <c r="D45" i="17"/>
  <c r="D46" i="17"/>
  <c r="G46" i="17" s="1"/>
  <c r="D47" i="17"/>
  <c r="G47" i="17" s="1"/>
  <c r="D48" i="17"/>
  <c r="D43" i="17"/>
  <c r="G43" i="17" s="1"/>
  <c r="D38" i="17"/>
  <c r="G38" i="17" s="1"/>
  <c r="D39" i="17"/>
  <c r="G39" i="17" s="1"/>
  <c r="D40" i="17"/>
  <c r="D41" i="17"/>
  <c r="D42" i="17"/>
  <c r="G42" i="17" s="1"/>
  <c r="D37" i="17"/>
  <c r="G37" i="17" s="1"/>
  <c r="D32" i="17"/>
  <c r="D33" i="17"/>
  <c r="G33" i="17" s="1"/>
  <c r="D34" i="17"/>
  <c r="G34" i="17" s="1"/>
  <c r="D35" i="17"/>
  <c r="G35" i="17" s="1"/>
  <c r="D36" i="17"/>
  <c r="D31" i="17"/>
  <c r="G31" i="17" s="1"/>
  <c r="D26" i="17"/>
  <c r="D27" i="17"/>
  <c r="G27" i="17" s="1"/>
  <c r="D28" i="17"/>
  <c r="D29" i="17"/>
  <c r="G29" i="17" s="1"/>
  <c r="D30" i="17"/>
  <c r="G30" i="17" s="1"/>
  <c r="D25" i="17"/>
  <c r="G25" i="17" s="1"/>
  <c r="D22" i="17"/>
  <c r="D23" i="17"/>
  <c r="G23" i="17" s="1"/>
  <c r="D24" i="17"/>
  <c r="G24" i="17" s="1"/>
  <c r="D20" i="17"/>
  <c r="G20" i="17" s="1"/>
  <c r="D21" i="17"/>
  <c r="G21" i="17" s="1"/>
  <c r="D19" i="17"/>
  <c r="G19" i="17" s="1"/>
  <c r="D17" i="17"/>
  <c r="G17" i="17" s="1"/>
  <c r="D18" i="17"/>
  <c r="G18" i="17" s="1"/>
  <c r="D16" i="17"/>
  <c r="G16" i="17" s="1"/>
  <c r="D14" i="17"/>
  <c r="G14" i="17" s="1"/>
  <c r="D15" i="17"/>
  <c r="G15" i="17" s="1"/>
  <c r="D13" i="17"/>
  <c r="G13" i="17" s="1"/>
  <c r="F52" i="17"/>
  <c r="F49" i="17"/>
  <c r="F46" i="17"/>
  <c r="F43" i="17"/>
  <c r="F40" i="17"/>
  <c r="F37" i="17"/>
  <c r="F34" i="17"/>
  <c r="F19" i="17"/>
  <c r="G90" i="17"/>
  <c r="G88" i="17"/>
  <c r="E88" i="17"/>
  <c r="G86" i="17"/>
  <c r="E85" i="17"/>
  <c r="F85" i="17" s="1"/>
  <c r="G85" i="17"/>
  <c r="G84" i="17"/>
  <c r="G82" i="17"/>
  <c r="E82" i="17"/>
  <c r="G80" i="17"/>
  <c r="E79" i="17"/>
  <c r="G78" i="17"/>
  <c r="G76" i="17"/>
  <c r="E76" i="17"/>
  <c r="G74" i="17"/>
  <c r="E73" i="17"/>
  <c r="F73" i="17" s="1"/>
  <c r="G72" i="17"/>
  <c r="E70" i="17"/>
  <c r="G68" i="17"/>
  <c r="E67" i="17"/>
  <c r="G64" i="17"/>
  <c r="E64" i="17"/>
  <c r="G63" i="17"/>
  <c r="E61" i="17"/>
  <c r="F61" i="17" s="1"/>
  <c r="G59" i="17"/>
  <c r="E58" i="17"/>
  <c r="E55" i="17"/>
  <c r="F55" i="17" s="1"/>
  <c r="H55" i="17" s="1"/>
  <c r="G54" i="17"/>
  <c r="G48" i="17"/>
  <c r="G45" i="17"/>
  <c r="G44" i="17"/>
  <c r="G41" i="17"/>
  <c r="G40" i="17"/>
  <c r="G36" i="17"/>
  <c r="G32" i="17"/>
  <c r="G28" i="17"/>
  <c r="G26" i="17"/>
  <c r="G22" i="17"/>
  <c r="E16" i="17"/>
  <c r="E13" i="17"/>
  <c r="F13" i="17" s="1"/>
  <c r="H13" i="17" s="1"/>
  <c r="D12" i="17"/>
  <c r="G12" i="17" s="1"/>
  <c r="D11" i="17"/>
  <c r="G11" i="17" s="1"/>
  <c r="E10" i="17"/>
  <c r="D10" i="17"/>
  <c r="G10" i="17" s="1"/>
  <c r="D9" i="17"/>
  <c r="G9" i="17" s="1"/>
  <c r="D8" i="17"/>
  <c r="G8" i="17" s="1"/>
  <c r="E7" i="17"/>
  <c r="F7" i="17" s="1"/>
  <c r="H7" i="17" s="1"/>
  <c r="D7" i="17"/>
  <c r="G7" i="17" s="1"/>
  <c r="E100" i="15"/>
  <c r="E97" i="15"/>
  <c r="E94" i="15"/>
  <c r="E91" i="15"/>
  <c r="E88" i="15"/>
  <c r="E85" i="15"/>
  <c r="E82" i="15"/>
  <c r="E79" i="15"/>
  <c r="E76" i="15"/>
  <c r="E73" i="15"/>
  <c r="E70" i="15"/>
  <c r="E67" i="15"/>
  <c r="R19" i="15"/>
  <c r="R22" i="15"/>
  <c r="R25" i="15"/>
  <c r="R28" i="15"/>
  <c r="R31" i="15"/>
  <c r="R34" i="15"/>
  <c r="R37" i="15"/>
  <c r="R40" i="15"/>
  <c r="R43" i="15"/>
  <c r="R46" i="15"/>
  <c r="R49" i="15"/>
  <c r="R52" i="15"/>
  <c r="E28" i="15"/>
  <c r="E25" i="15"/>
  <c r="E22" i="15"/>
  <c r="E19" i="15"/>
  <c r="E14" i="15"/>
  <c r="E10" i="15"/>
  <c r="E6" i="15"/>
  <c r="E2" i="15"/>
  <c r="D16" i="5"/>
  <c r="D13" i="5"/>
  <c r="E13" i="5" s="1"/>
  <c r="F13" i="5" s="1"/>
  <c r="D10" i="5"/>
  <c r="D7" i="5"/>
  <c r="E7" i="5" s="1"/>
  <c r="F7" i="5" s="1"/>
  <c r="D16" i="4"/>
  <c r="D13" i="4"/>
  <c r="E13" i="4" s="1"/>
  <c r="F13" i="4" s="1"/>
  <c r="D10" i="4"/>
  <c r="D7" i="4"/>
  <c r="E7" i="4" s="1"/>
  <c r="F7" i="4" s="1"/>
  <c r="D16" i="3"/>
  <c r="D13" i="3"/>
  <c r="E13" i="3" s="1"/>
  <c r="F13" i="3" s="1"/>
  <c r="D10" i="3"/>
  <c r="D7" i="3"/>
  <c r="E7" i="3" s="1"/>
  <c r="F7" i="3" s="1"/>
  <c r="E10" i="2"/>
  <c r="F10" i="2" s="1"/>
  <c r="G10" i="2" s="1"/>
  <c r="E13" i="2"/>
  <c r="F13" i="2" s="1"/>
  <c r="G13" i="2" s="1"/>
  <c r="E16" i="2"/>
  <c r="F16" i="2" s="1"/>
  <c r="G16" i="2" s="1"/>
  <c r="E7" i="2"/>
  <c r="F7" i="2" s="1"/>
  <c r="G7" i="2" s="1"/>
  <c r="E2" i="1"/>
  <c r="D6" i="1"/>
  <c r="D10" i="1"/>
  <c r="D14" i="1"/>
  <c r="D2" i="1"/>
  <c r="F70" i="17" l="1"/>
  <c r="F10" i="17"/>
  <c r="H10" i="17" s="1"/>
  <c r="F82" i="17"/>
  <c r="F64" i="17"/>
  <c r="H64" i="17" s="1"/>
  <c r="F76" i="17"/>
  <c r="H76" i="17" s="1"/>
  <c r="F88" i="17"/>
  <c r="H73" i="17"/>
  <c r="F16" i="17"/>
  <c r="H16" i="17" s="1"/>
  <c r="H70" i="17"/>
  <c r="H85" i="17"/>
  <c r="F67" i="17"/>
  <c r="H67" i="17" s="1"/>
  <c r="F79" i="17"/>
  <c r="H79" i="17" s="1"/>
  <c r="F58" i="17"/>
  <c r="H58" i="17" s="1"/>
  <c r="F25" i="17"/>
  <c r="H25" i="17" s="1"/>
  <c r="H88" i="17"/>
  <c r="H82" i="17"/>
  <c r="H61" i="17"/>
  <c r="H19" i="17"/>
  <c r="H22" i="17"/>
  <c r="H28" i="17"/>
  <c r="H31" i="17"/>
  <c r="H34" i="17"/>
  <c r="H37" i="17"/>
  <c r="H40" i="17"/>
  <c r="H43" i="17"/>
  <c r="H46" i="17"/>
  <c r="H49" i="17"/>
  <c r="H52" i="17"/>
  <c r="F2" i="15"/>
  <c r="E10" i="5"/>
  <c r="F10" i="5" s="1"/>
  <c r="E16" i="5"/>
  <c r="F16" i="5" s="1"/>
  <c r="E16" i="4"/>
  <c r="F16" i="4" s="1"/>
  <c r="E10" i="4"/>
  <c r="F10" i="4" s="1"/>
  <c r="E10" i="3"/>
  <c r="F10" i="3" s="1"/>
  <c r="E16" i="3"/>
  <c r="F16" i="3" s="1"/>
  <c r="D19" i="15" l="1"/>
</calcChain>
</file>

<file path=xl/sharedStrings.xml><?xml version="1.0" encoding="utf-8"?>
<sst xmlns="http://schemas.openxmlformats.org/spreadsheetml/2006/main" count="765" uniqueCount="33">
  <si>
    <t>Target</t>
  </si>
  <si>
    <t>Sample</t>
  </si>
  <si>
    <t>Ct</t>
  </si>
  <si>
    <t>CT mean</t>
  </si>
  <si>
    <t>mean of means</t>
  </si>
  <si>
    <t>actin</t>
  </si>
  <si>
    <t>Af293</t>
  </si>
  <si>
    <t>Af293 + Sr</t>
  </si>
  <si>
    <t>ATCC</t>
  </si>
  <si>
    <t>ATCC + Sr</t>
  </si>
  <si>
    <t>Sample Name</t>
  </si>
  <si>
    <t>Target Name</t>
  </si>
  <si>
    <t>CT</t>
  </si>
  <si>
    <t>Ct Mean</t>
  </si>
  <si>
    <t>∆∆Ct</t>
  </si>
  <si>
    <t>RQ log2</t>
  </si>
  <si>
    <t>name graph</t>
  </si>
  <si>
    <t>all</t>
  </si>
  <si>
    <t>see the first tab</t>
  </si>
  <si>
    <t>1020</t>
  </si>
  <si>
    <t xml:space="preserve">CEA17 </t>
  </si>
  <si>
    <t>CEA17 + Sr</t>
  </si>
  <si>
    <t/>
  </si>
  <si>
    <t>Af293 + S.r.</t>
  </si>
  <si>
    <t>ATCC46645</t>
  </si>
  <si>
    <t xml:space="preserve">ATCC46645+ S.r. </t>
  </si>
  <si>
    <t xml:space="preserve">1020 to 960 actin </t>
  </si>
  <si>
    <t>&lt;-</t>
  </si>
  <si>
    <t>1010 to 990 actin -&gt;</t>
  </si>
  <si>
    <t>∆∆Ct mean</t>
  </si>
  <si>
    <t>RQ log2 mean</t>
  </si>
  <si>
    <t>Af293 + Sr 1020</t>
  </si>
  <si>
    <t>ATCC + Sr 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</si>
</sst>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2" fillId="0" borderId="0"/>
    <xf numFmtId="0" fontId="3" fillId="0" borderId="0"/>
  </cellStyleXfs>
  <cellXfs count="49">
    <xf numFmtId="0" fontId="0" fillId="0" borderId="0" xfId="0"/>
    <xf numFmtId="0" fontId="0" fillId="0" borderId="0" xfId="0"/>
    <xf numFmtId="164" fontId="0" fillId="0" borderId="0" xfId="0" applyNumberFormat="1"/>
    <xf numFmtId="164" fontId="5" fillId="0" borderId="0" xfId="1" applyNumberFormat="1"/>
    <xf numFmtId="0" fontId="5" fillId="0" borderId="0" xfId="1"/>
    <xf numFmtId="164" fontId="5" fillId="0" borderId="0" xfId="1" applyNumberFormat="1"/>
    <xf numFmtId="0" fontId="5" fillId="0" borderId="0" xfId="1"/>
    <xf numFmtId="0" fontId="4" fillId="0" borderId="0" xfId="0" applyFont="1"/>
    <xf numFmtId="0" fontId="1" fillId="0" borderId="0" xfId="0" applyFont="1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4" fillId="0" borderId="0" xfId="0" applyFont="1"/>
    <xf numFmtId="164" fontId="0" fillId="0" borderId="0" xfId="0" applyNumberFormat="1"/>
    <xf numFmtId="0" fontId="1" fillId="0" borderId="0" xfId="0" applyFont="1"/>
    <xf numFmtId="0" fontId="5" fillId="0" borderId="0" xfId="1"/>
    <xf numFmtId="164" fontId="5" fillId="0" borderId="0" xfId="1" applyNumberFormat="1"/>
    <xf numFmtId="0" fontId="5" fillId="0" borderId="0" xfId="1"/>
    <xf numFmtId="164" fontId="5" fillId="0" borderId="0" xfId="1" applyNumberFormat="1"/>
    <xf numFmtId="0" fontId="5" fillId="0" borderId="0" xfId="1"/>
    <xf numFmtId="164" fontId="5" fillId="0" borderId="0" xfId="1" applyNumberFormat="1"/>
    <xf numFmtId="164" fontId="5" fillId="0" borderId="0" xfId="1" applyNumberFormat="1"/>
    <xf numFmtId="0" fontId="0" fillId="0" borderId="0" xfId="0"/>
    <xf numFmtId="164" fontId="0" fillId="0" borderId="0" xfId="0" applyNumberFormat="1"/>
    <xf numFmtId="164" fontId="3" fillId="0" borderId="0" xfId="3" applyNumberFormat="1"/>
    <xf numFmtId="0" fontId="0" fillId="0" borderId="0" xfId="0"/>
    <xf numFmtId="0" fontId="4" fillId="0" borderId="0" xfId="0" applyFont="1"/>
    <xf numFmtId="164" fontId="0" fillId="0" borderId="0" xfId="0" applyNumberFormat="1"/>
    <xf numFmtId="0" fontId="1" fillId="0" borderId="0" xfId="0" applyFont="1"/>
    <xf numFmtId="164" fontId="3" fillId="0" borderId="0" xfId="3" applyNumberFormat="1"/>
    <xf numFmtId="0" fontId="0" fillId="0" borderId="0" xfId="0"/>
    <xf numFmtId="0" fontId="4" fillId="0" borderId="0" xfId="0" applyFont="1"/>
    <xf numFmtId="164" fontId="0" fillId="0" borderId="0" xfId="0" applyNumberFormat="1"/>
    <xf numFmtId="0" fontId="1" fillId="0" borderId="0" xfId="0" applyFont="1"/>
    <xf numFmtId="0" fontId="0" fillId="0" borderId="0" xfId="0"/>
    <xf numFmtId="0" fontId="4" fillId="0" borderId="0" xfId="0" applyFont="1"/>
    <xf numFmtId="164" fontId="0" fillId="0" borderId="0" xfId="0" applyNumberFormat="1"/>
    <xf numFmtId="0" fontId="1" fillId="0" borderId="0" xfId="0" applyFont="1"/>
    <xf numFmtId="0" fontId="0" fillId="0" borderId="0" xfId="0"/>
    <xf numFmtId="164" fontId="0" fillId="0" borderId="0" xfId="0" applyNumberFormat="1"/>
    <xf numFmtId="0" fontId="1" fillId="0" borderId="0" xfId="0" applyFont="1"/>
    <xf numFmtId="0" fontId="4" fillId="0" borderId="0" xfId="0" applyFont="1" applyFill="1"/>
    <xf numFmtId="0" fontId="0" fillId="0" borderId="0" xfId="0" applyFill="1"/>
    <xf numFmtId="0" fontId="1" fillId="0" borderId="0" xfId="0" applyFont="1" applyFill="1"/>
    <xf numFmtId="0" fontId="5" fillId="0" borderId="0" xfId="1" applyFill="1"/>
    <xf numFmtId="164" fontId="5" fillId="0" borderId="0" xfId="1" applyNumberFormat="1" applyFill="1"/>
    <xf numFmtId="164" fontId="0" fillId="0" borderId="0" xfId="0" applyNumberFormat="1" applyFill="1"/>
    <xf numFmtId="164" fontId="3" fillId="0" borderId="0" xfId="3" applyNumberFormat="1" applyFill="1"/>
  </cellXfs>
  <cellStyles count="4">
    <cellStyle name="Normal" xfId="0" builtinId="0"/>
    <cellStyle name="Standard 2" xfId="2" xr:uid="{00000000-0005-0000-0000-000001000000}"/>
    <cellStyle name="Standard 3" xfId="3" xr:uid="{00000000-0005-0000-0000-000002000000}"/>
    <cellStyle name="Standard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0"/>
  <sheetViews>
    <sheetView tabSelected="1" zoomScale="25" zoomScaleNormal="25" workbookViewId="0">
      <selection activeCell="V86" sqref="V86"/>
    </sheetView>
  </sheetViews>
  <sheetFormatPr defaultColWidth="11.453125" defaultRowHeight="14.5" x14ac:dyDescent="0.35"/>
  <cols>
    <col min="1" max="16384" width="11.453125" style="43"/>
  </cols>
  <sheetData>
    <row r="1" spans="1:39" x14ac:dyDescent="0.35">
      <c r="A1" s="43" t="s">
        <v>0</v>
      </c>
      <c r="B1" s="43" t="s">
        <v>1</v>
      </c>
      <c r="C1" s="43" t="s">
        <v>2</v>
      </c>
      <c r="D1" s="43" t="s">
        <v>3</v>
      </c>
      <c r="J1" s="44"/>
      <c r="K1" s="43" t="s">
        <v>6</v>
      </c>
      <c r="L1" s="45">
        <v>1020</v>
      </c>
      <c r="M1" s="43">
        <v>0</v>
      </c>
      <c r="N1" s="44"/>
      <c r="P1" s="43" t="s">
        <v>15</v>
      </c>
      <c r="Z1" s="43" t="s">
        <v>7</v>
      </c>
      <c r="AA1" s="45">
        <v>1020</v>
      </c>
      <c r="AB1" s="43">
        <v>-0.33898544311523438</v>
      </c>
      <c r="AD1" s="43" t="s">
        <v>7</v>
      </c>
      <c r="AE1" s="43">
        <v>-0.33898544311523438</v>
      </c>
      <c r="AF1" s="43">
        <f>AVERAGE(AE1:AE3)</f>
        <v>-0.74986139933268225</v>
      </c>
      <c r="AG1" s="43" t="s">
        <v>31</v>
      </c>
      <c r="AK1" s="43" t="s">
        <v>31</v>
      </c>
      <c r="AM1" s="43">
        <v>-0.74986139933268225</v>
      </c>
    </row>
    <row r="2" spans="1:39" x14ac:dyDescent="0.35">
      <c r="A2" s="43" t="s">
        <v>5</v>
      </c>
      <c r="C2" s="46"/>
      <c r="D2" s="47">
        <v>33.878</v>
      </c>
      <c r="F2" s="47"/>
      <c r="G2" s="45"/>
      <c r="H2" s="45"/>
      <c r="K2" s="43" t="s">
        <v>6</v>
      </c>
      <c r="L2" s="45">
        <v>1020</v>
      </c>
      <c r="M2" s="43">
        <v>-0.87462615966796886</v>
      </c>
      <c r="Q2" s="43" t="s">
        <v>23</v>
      </c>
      <c r="S2" s="43" t="s">
        <v>25</v>
      </c>
      <c r="U2" s="47"/>
      <c r="V2" s="47"/>
      <c r="Z2" s="43" t="s">
        <v>7</v>
      </c>
      <c r="AA2" s="45">
        <v>1020</v>
      </c>
      <c r="AB2" s="43">
        <v>-0.89970397949218761</v>
      </c>
      <c r="AD2" s="43" t="s">
        <v>7</v>
      </c>
      <c r="AE2" s="43">
        <v>-0.89970397949218761</v>
      </c>
    </row>
    <row r="3" spans="1:39" x14ac:dyDescent="0.35">
      <c r="C3" s="46"/>
      <c r="D3" s="46"/>
      <c r="E3" s="47"/>
      <c r="G3" s="45"/>
      <c r="H3" s="45"/>
      <c r="K3" s="43" t="s">
        <v>6</v>
      </c>
      <c r="L3" s="45">
        <v>1020</v>
      </c>
      <c r="M3" s="43">
        <v>0.21198272705078125</v>
      </c>
      <c r="O3" s="43">
        <v>1020</v>
      </c>
      <c r="Q3" s="43">
        <v>-0.52898025512695313</v>
      </c>
      <c r="Z3" s="43" t="s">
        <v>7</v>
      </c>
      <c r="AA3" s="45">
        <v>1020</v>
      </c>
      <c r="AB3" s="43">
        <v>-1.010894775390625</v>
      </c>
      <c r="AD3" s="43" t="s">
        <v>7</v>
      </c>
      <c r="AE3" s="43">
        <v>-1.010894775390625</v>
      </c>
    </row>
    <row r="4" spans="1:39" x14ac:dyDescent="0.35">
      <c r="C4" s="46"/>
      <c r="D4" s="46"/>
      <c r="E4" s="47"/>
      <c r="G4" s="45"/>
      <c r="H4" s="45"/>
      <c r="K4" s="43" t="s">
        <v>7</v>
      </c>
      <c r="L4" s="45">
        <v>1020</v>
      </c>
      <c r="M4" s="43">
        <v>-0.33898544311523438</v>
      </c>
      <c r="O4" s="43">
        <v>1010</v>
      </c>
      <c r="Q4" s="43">
        <v>1.4583470000000034</v>
      </c>
      <c r="Z4" s="43" t="s">
        <v>9</v>
      </c>
      <c r="AA4" s="45">
        <v>1020</v>
      </c>
      <c r="AB4" s="43">
        <v>-1.5621299743652344</v>
      </c>
      <c r="AD4" s="43" t="s">
        <v>9</v>
      </c>
      <c r="AE4" s="43">
        <v>-1.5621299743652344</v>
      </c>
      <c r="AF4" s="43">
        <f t="shared" ref="AF4:AF40" si="0">AVERAGE(AE4:AE6)</f>
        <v>-1.4319190979003906</v>
      </c>
      <c r="AG4" s="43" t="s">
        <v>32</v>
      </c>
      <c r="AK4" s="43" t="s">
        <v>32</v>
      </c>
      <c r="AM4" s="43">
        <v>-1.4319190979003906</v>
      </c>
    </row>
    <row r="5" spans="1:39" x14ac:dyDescent="0.35">
      <c r="E5" s="47"/>
      <c r="G5" s="45"/>
      <c r="H5" s="45"/>
      <c r="K5" s="43" t="s">
        <v>7</v>
      </c>
      <c r="L5" s="45">
        <v>1020</v>
      </c>
      <c r="M5" s="43">
        <v>-0.89970397949218761</v>
      </c>
      <c r="O5" s="43">
        <v>1000</v>
      </c>
      <c r="Z5" s="43" t="s">
        <v>9</v>
      </c>
      <c r="AA5" s="45">
        <v>1020</v>
      </c>
      <c r="AB5" s="43">
        <v>-1.5458984375000002</v>
      </c>
      <c r="AD5" s="43" t="s">
        <v>9</v>
      </c>
      <c r="AE5" s="43">
        <v>-1.5458984375000002</v>
      </c>
    </row>
    <row r="6" spans="1:39" x14ac:dyDescent="0.35">
      <c r="A6" s="44" t="s">
        <v>10</v>
      </c>
      <c r="B6" s="44" t="s">
        <v>11</v>
      </c>
      <c r="C6" s="44" t="s">
        <v>12</v>
      </c>
      <c r="D6" s="44" t="s">
        <v>14</v>
      </c>
      <c r="E6" s="44" t="s">
        <v>13</v>
      </c>
      <c r="F6" s="42" t="s">
        <v>29</v>
      </c>
      <c r="G6" s="42" t="s">
        <v>15</v>
      </c>
      <c r="H6" s="42" t="s">
        <v>30</v>
      </c>
      <c r="I6" s="42" t="s">
        <v>16</v>
      </c>
      <c r="K6" s="43" t="s">
        <v>7</v>
      </c>
      <c r="L6" s="45">
        <v>1020</v>
      </c>
      <c r="M6" s="43">
        <v>-1.010894775390625</v>
      </c>
      <c r="O6" s="43">
        <v>990</v>
      </c>
      <c r="U6" s="42"/>
      <c r="V6" s="42"/>
      <c r="W6" s="42"/>
      <c r="Z6" s="43" t="s">
        <v>9</v>
      </c>
      <c r="AA6" s="45">
        <v>1020</v>
      </c>
      <c r="AB6" s="43">
        <v>-1.1877288818359375</v>
      </c>
      <c r="AD6" s="43" t="s">
        <v>9</v>
      </c>
      <c r="AE6" s="43">
        <v>-1.1877288818359375</v>
      </c>
    </row>
    <row r="7" spans="1:39" x14ac:dyDescent="0.35">
      <c r="A7" s="43" t="s">
        <v>6</v>
      </c>
      <c r="B7" s="45">
        <v>1020</v>
      </c>
      <c r="C7" s="46">
        <v>34.338733673095703</v>
      </c>
      <c r="D7" s="46">
        <f>2^-((C7-$D$2)-($C$7-$D$2))</f>
        <v>1</v>
      </c>
      <c r="E7" s="47">
        <f>AVERAGE(C7:C9)</f>
        <v>34.55961481730143</v>
      </c>
      <c r="F7" s="43">
        <f>2^-((E7-$D$2)-($E$7-$D$2))</f>
        <v>1</v>
      </c>
      <c r="G7" s="43">
        <f>LOG(D7,2)</f>
        <v>0</v>
      </c>
      <c r="H7" s="43">
        <f>LOG(F7,2)</f>
        <v>0</v>
      </c>
      <c r="K7" s="43" t="s">
        <v>8</v>
      </c>
      <c r="L7" s="45">
        <v>1020</v>
      </c>
      <c r="M7" s="43">
        <v>0</v>
      </c>
      <c r="O7" s="43">
        <v>980</v>
      </c>
      <c r="Z7" s="43" t="s">
        <v>7</v>
      </c>
      <c r="AA7" s="43">
        <v>1010</v>
      </c>
      <c r="AB7" s="43">
        <v>1.4148360000000011</v>
      </c>
      <c r="AD7" s="43" t="s">
        <v>7</v>
      </c>
      <c r="AE7" s="43">
        <v>1.4148360000000011</v>
      </c>
      <c r="AF7" s="43">
        <f t="shared" si="0"/>
        <v>0.57949900000000087</v>
      </c>
      <c r="AG7" s="43" t="s">
        <v>7</v>
      </c>
      <c r="AK7" s="43" t="s">
        <v>7</v>
      </c>
      <c r="AM7" s="43">
        <v>0.57949900000000087</v>
      </c>
    </row>
    <row r="8" spans="1:39" x14ac:dyDescent="0.35">
      <c r="A8" s="43" t="s">
        <v>6</v>
      </c>
      <c r="B8" s="45">
        <v>1020</v>
      </c>
      <c r="C8" s="46">
        <v>35.213359832763672</v>
      </c>
      <c r="D8" s="46">
        <f t="shared" ref="D8:D12" si="1">2^-((C8-$D$2)-($C$7-$D$2))</f>
        <v>0.54539517429641915</v>
      </c>
      <c r="E8" s="47"/>
      <c r="G8" s="43">
        <f t="shared" ref="G8:G9" si="2">LOG(D8,2)</f>
        <v>-0.87462615966796886</v>
      </c>
      <c r="K8" s="43" t="s">
        <v>8</v>
      </c>
      <c r="L8" s="45">
        <v>1020</v>
      </c>
      <c r="M8" s="43">
        <v>-0.22057723999023435</v>
      </c>
      <c r="O8" s="43">
        <v>970</v>
      </c>
      <c r="Z8" s="43" t="s">
        <v>7</v>
      </c>
      <c r="AA8" s="43">
        <v>1010</v>
      </c>
      <c r="AB8" s="43">
        <v>-0.10511100000000069</v>
      </c>
      <c r="AD8" s="43" t="s">
        <v>7</v>
      </c>
      <c r="AE8" s="43">
        <v>-0.10511100000000069</v>
      </c>
    </row>
    <row r="9" spans="1:39" x14ac:dyDescent="0.35">
      <c r="A9" s="43" t="s">
        <v>6</v>
      </c>
      <c r="B9" s="45">
        <v>1020</v>
      </c>
      <c r="C9" s="46">
        <v>34.126750946044922</v>
      </c>
      <c r="D9" s="46">
        <f t="shared" si="1"/>
        <v>1.1582789383899543</v>
      </c>
      <c r="E9" s="47"/>
      <c r="G9" s="43">
        <f t="shared" si="2"/>
        <v>0.21198272705078125</v>
      </c>
      <c r="K9" s="43" t="s">
        <v>8</v>
      </c>
      <c r="L9" s="45">
        <v>1020</v>
      </c>
      <c r="M9" s="43">
        <v>-0.46327972412109392</v>
      </c>
      <c r="O9" s="43">
        <v>960</v>
      </c>
      <c r="Z9" s="43" t="s">
        <v>7</v>
      </c>
      <c r="AA9" s="43">
        <v>1010</v>
      </c>
      <c r="AB9" s="43">
        <v>0.42877200000000221</v>
      </c>
      <c r="AD9" s="43" t="s">
        <v>7</v>
      </c>
      <c r="AE9" s="43">
        <v>0.42877200000000221</v>
      </c>
    </row>
    <row r="10" spans="1:39" x14ac:dyDescent="0.35">
      <c r="A10" s="43" t="s">
        <v>7</v>
      </c>
      <c r="B10" s="45">
        <v>1020</v>
      </c>
      <c r="C10" s="46">
        <v>34.677719116210938</v>
      </c>
      <c r="D10" s="46">
        <f t="shared" si="1"/>
        <v>0.79059709373868292</v>
      </c>
      <c r="E10" s="47">
        <f>AVERAGE(C10:C12)</f>
        <v>35.088595072428383</v>
      </c>
      <c r="F10" s="43">
        <f t="shared" ref="F10" si="3">2^-((E10-$D$2)-($E$7-$D$2))</f>
        <v>0.6930444278377812</v>
      </c>
      <c r="G10" s="43">
        <f t="shared" ref="G10:G71" si="4">LOG(D10,2)</f>
        <v>-0.33898544311523438</v>
      </c>
      <c r="H10" s="43">
        <f t="shared" ref="H10:H70" si="5">LOG(F10,2)</f>
        <v>-0.52898025512695313</v>
      </c>
      <c r="K10" s="43" t="s">
        <v>9</v>
      </c>
      <c r="L10" s="45">
        <v>1020</v>
      </c>
      <c r="M10" s="43">
        <v>-1.5621299743652344</v>
      </c>
      <c r="P10" s="45"/>
      <c r="Q10" s="46"/>
      <c r="R10" s="46"/>
      <c r="S10" s="47"/>
      <c r="Z10" s="43" t="s">
        <v>9</v>
      </c>
      <c r="AA10" s="43">
        <v>1010</v>
      </c>
      <c r="AB10" s="43">
        <v>6.6788649999999983</v>
      </c>
      <c r="AD10" s="43" t="s">
        <v>9</v>
      </c>
      <c r="AE10" s="43">
        <v>6.6788649999999983</v>
      </c>
      <c r="AF10" s="43">
        <f t="shared" si="0"/>
        <v>6.5637269999999992</v>
      </c>
      <c r="AG10" s="43" t="s">
        <v>9</v>
      </c>
      <c r="AK10" s="43" t="s">
        <v>9</v>
      </c>
      <c r="AM10" s="43">
        <v>6.5637269999999992</v>
      </c>
    </row>
    <row r="11" spans="1:39" x14ac:dyDescent="0.35">
      <c r="A11" s="43" t="s">
        <v>7</v>
      </c>
      <c r="B11" s="45">
        <v>1020</v>
      </c>
      <c r="C11" s="46">
        <v>35.238437652587891</v>
      </c>
      <c r="D11" s="46">
        <f t="shared" si="1"/>
        <v>0.53599669888680612</v>
      </c>
      <c r="E11" s="47"/>
      <c r="G11" s="43">
        <f t="shared" si="4"/>
        <v>-0.89970397949218761</v>
      </c>
      <c r="K11" s="43" t="s">
        <v>9</v>
      </c>
      <c r="L11" s="45">
        <v>1020</v>
      </c>
      <c r="M11" s="43">
        <v>-1.5458984375000002</v>
      </c>
      <c r="P11" s="45"/>
      <c r="Q11" s="46"/>
      <c r="R11" s="46"/>
      <c r="S11" s="47"/>
      <c r="Z11" s="43" t="s">
        <v>9</v>
      </c>
      <c r="AA11" s="43">
        <v>1010</v>
      </c>
      <c r="AB11" s="43">
        <v>6.5264169999999986</v>
      </c>
      <c r="AD11" s="43" t="s">
        <v>9</v>
      </c>
      <c r="AE11" s="43">
        <v>6.5264169999999986</v>
      </c>
    </row>
    <row r="12" spans="1:39" x14ac:dyDescent="0.35">
      <c r="A12" s="43" t="s">
        <v>7</v>
      </c>
      <c r="B12" s="45">
        <v>1020</v>
      </c>
      <c r="C12" s="46">
        <v>35.349628448486328</v>
      </c>
      <c r="D12" s="46">
        <f t="shared" si="1"/>
        <v>0.49623837973561624</v>
      </c>
      <c r="E12" s="47"/>
      <c r="G12" s="43">
        <f t="shared" si="4"/>
        <v>-1.010894775390625</v>
      </c>
      <c r="K12" s="43" t="s">
        <v>9</v>
      </c>
      <c r="L12" s="45">
        <v>1020</v>
      </c>
      <c r="M12" s="43">
        <v>-1.1877288818359375</v>
      </c>
      <c r="P12" s="45"/>
      <c r="Q12" s="46"/>
      <c r="R12" s="46"/>
      <c r="S12" s="47"/>
      <c r="Z12" s="43" t="s">
        <v>9</v>
      </c>
      <c r="AA12" s="43">
        <v>1010</v>
      </c>
      <c r="AB12" s="43">
        <v>6.4858990000000007</v>
      </c>
      <c r="AD12" s="43" t="s">
        <v>9</v>
      </c>
      <c r="AE12" s="43">
        <v>6.4858990000000007</v>
      </c>
    </row>
    <row r="13" spans="1:39" x14ac:dyDescent="0.35">
      <c r="A13" s="43" t="s">
        <v>8</v>
      </c>
      <c r="B13" s="45">
        <v>1020</v>
      </c>
      <c r="C13" s="46">
        <v>32.70849609375</v>
      </c>
      <c r="D13" s="46">
        <f>2^-((C13-$D$2)-($C$13-$D$2))</f>
        <v>1</v>
      </c>
      <c r="E13" s="47">
        <f>AVERAGE(C13:C15)</f>
        <v>32.936448415120445</v>
      </c>
      <c r="F13" s="43">
        <f>2^-((E13-$D$2)-($E$13-$D$2))</f>
        <v>1</v>
      </c>
      <c r="G13" s="43">
        <f t="shared" si="4"/>
        <v>0</v>
      </c>
      <c r="H13" s="43">
        <f t="shared" si="5"/>
        <v>0</v>
      </c>
      <c r="K13" s="43" t="s">
        <v>6</v>
      </c>
      <c r="L13" s="43">
        <v>1010</v>
      </c>
      <c r="M13" s="43">
        <v>0</v>
      </c>
      <c r="P13" s="45"/>
      <c r="Q13" s="46"/>
      <c r="R13" s="46"/>
      <c r="S13" s="47"/>
      <c r="Z13" s="43" t="s">
        <v>7</v>
      </c>
      <c r="AA13" s="43">
        <v>1000</v>
      </c>
      <c r="AB13" s="43">
        <v>3.4503089999999976</v>
      </c>
      <c r="AD13" s="43" t="s">
        <v>7</v>
      </c>
      <c r="AE13" s="43">
        <v>3.4503089999999976</v>
      </c>
      <c r="AF13" s="43">
        <f t="shared" si="0"/>
        <v>3.2852573333333317</v>
      </c>
      <c r="AG13" s="43" t="s">
        <v>7</v>
      </c>
      <c r="AK13" s="43" t="s">
        <v>7</v>
      </c>
      <c r="AM13" s="43">
        <v>3.2852573333333317</v>
      </c>
    </row>
    <row r="14" spans="1:39" x14ac:dyDescent="0.35">
      <c r="A14" s="43" t="s">
        <v>8</v>
      </c>
      <c r="B14" s="45">
        <v>1020</v>
      </c>
      <c r="C14" s="46">
        <v>32.929073333740234</v>
      </c>
      <c r="D14" s="46">
        <f t="shared" ref="D14:D15" si="6">2^-((C14-$D$2)-($C$13-$D$2))</f>
        <v>0.85822198258517801</v>
      </c>
      <c r="E14" s="47"/>
      <c r="G14" s="43">
        <f t="shared" si="4"/>
        <v>-0.22057723999023435</v>
      </c>
      <c r="K14" s="43" t="s">
        <v>6</v>
      </c>
      <c r="L14" s="43">
        <v>1010</v>
      </c>
      <c r="M14" s="43">
        <v>-2.074069999999999</v>
      </c>
      <c r="P14" s="45"/>
      <c r="Q14" s="46"/>
      <c r="R14" s="46"/>
      <c r="S14" s="47"/>
      <c r="Z14" s="43" t="s">
        <v>7</v>
      </c>
      <c r="AA14" s="43">
        <v>1000</v>
      </c>
      <c r="AB14" s="43">
        <v>3.1732779999999963</v>
      </c>
      <c r="AD14" s="43" t="s">
        <v>7</v>
      </c>
      <c r="AE14" s="43">
        <v>3.1732779999999963</v>
      </c>
    </row>
    <row r="15" spans="1:39" x14ac:dyDescent="0.35">
      <c r="A15" s="43" t="s">
        <v>8</v>
      </c>
      <c r="B15" s="45">
        <v>1020</v>
      </c>
      <c r="C15" s="46">
        <v>33.171775817871094</v>
      </c>
      <c r="D15" s="46">
        <f t="shared" si="6"/>
        <v>0.72533545500119989</v>
      </c>
      <c r="E15" s="47"/>
      <c r="G15" s="43">
        <f t="shared" si="4"/>
        <v>-0.46327972412109392</v>
      </c>
      <c r="K15" s="43" t="s">
        <v>6</v>
      </c>
      <c r="L15" s="43">
        <v>1010</v>
      </c>
      <c r="M15" s="43">
        <v>-0.56247400000000181</v>
      </c>
      <c r="P15" s="45"/>
      <c r="Q15" s="46"/>
      <c r="R15" s="46"/>
      <c r="S15" s="47"/>
      <c r="Z15" s="43" t="s">
        <v>7</v>
      </c>
      <c r="AA15" s="43">
        <v>1000</v>
      </c>
      <c r="AB15" s="43">
        <v>3.2321850000000016</v>
      </c>
      <c r="AD15" s="43" t="s">
        <v>7</v>
      </c>
      <c r="AE15" s="43">
        <v>3.2321850000000016</v>
      </c>
    </row>
    <row r="16" spans="1:39" x14ac:dyDescent="0.35">
      <c r="A16" s="43" t="s">
        <v>9</v>
      </c>
      <c r="B16" s="45">
        <v>1020</v>
      </c>
      <c r="C16" s="46">
        <v>34.270626068115234</v>
      </c>
      <c r="D16" s="46">
        <f>2^-((C16-$D$2)-($C$13-$D$2))</f>
        <v>0.33865073349020597</v>
      </c>
      <c r="E16" s="47">
        <f>AVERAGE(C16:C18)</f>
        <v>34.140415191650391</v>
      </c>
      <c r="F16" s="43">
        <f t="shared" ref="F16" si="7">2^-((E16-$D$2)-($E$13-$D$2))</f>
        <v>0.4340801100097495</v>
      </c>
      <c r="G16" s="43">
        <f t="shared" si="4"/>
        <v>-1.5621299743652344</v>
      </c>
      <c r="H16" s="43">
        <f t="shared" si="5"/>
        <v>-1.2039667765299458</v>
      </c>
      <c r="K16" s="43" t="s">
        <v>7</v>
      </c>
      <c r="L16" s="43">
        <v>1010</v>
      </c>
      <c r="M16" s="43">
        <v>1.4148360000000011</v>
      </c>
      <c r="P16" s="45"/>
      <c r="Q16" s="46"/>
      <c r="R16" s="46"/>
      <c r="S16" s="47"/>
      <c r="Z16" s="43" t="s">
        <v>9</v>
      </c>
      <c r="AA16" s="43">
        <v>1000</v>
      </c>
      <c r="AB16" s="43">
        <v>6.6545450000000015</v>
      </c>
      <c r="AD16" s="43" t="s">
        <v>9</v>
      </c>
      <c r="AE16" s="43">
        <v>6.6545450000000015</v>
      </c>
      <c r="AF16" s="43">
        <f t="shared" si="0"/>
        <v>6.5891793333333348</v>
      </c>
      <c r="AG16" s="43" t="s">
        <v>9</v>
      </c>
      <c r="AK16" s="43" t="s">
        <v>9</v>
      </c>
      <c r="AM16" s="43">
        <v>6.5891793333333348</v>
      </c>
    </row>
    <row r="17" spans="1:39" x14ac:dyDescent="0.35">
      <c r="A17" s="43" t="s">
        <v>9</v>
      </c>
      <c r="B17" s="45">
        <v>1020</v>
      </c>
      <c r="C17" s="46">
        <v>34.25439453125</v>
      </c>
      <c r="D17" s="46">
        <f t="shared" ref="D17:D18" si="8">2^-((C17-$D$2)-($C$13-$D$2))</f>
        <v>0.34248235413351724</v>
      </c>
      <c r="E17" s="47"/>
      <c r="G17" s="43">
        <f t="shared" si="4"/>
        <v>-1.5458984375000002</v>
      </c>
      <c r="K17" s="43" t="s">
        <v>7</v>
      </c>
      <c r="L17" s="43">
        <v>1010</v>
      </c>
      <c r="M17" s="43">
        <v>-0.10511100000000069</v>
      </c>
      <c r="P17" s="45"/>
      <c r="Q17" s="46"/>
      <c r="R17" s="46"/>
      <c r="Z17" s="43" t="s">
        <v>9</v>
      </c>
      <c r="AA17" s="43">
        <v>1000</v>
      </c>
      <c r="AB17" s="43">
        <v>6.684350000000002</v>
      </c>
      <c r="AD17" s="43" t="s">
        <v>9</v>
      </c>
      <c r="AE17" s="43">
        <v>6.684350000000002</v>
      </c>
    </row>
    <row r="18" spans="1:39" x14ac:dyDescent="0.35">
      <c r="A18" s="43" t="s">
        <v>9</v>
      </c>
      <c r="B18" s="45">
        <v>1020</v>
      </c>
      <c r="C18" s="46">
        <v>33.896224975585938</v>
      </c>
      <c r="D18" s="46">
        <f t="shared" si="8"/>
        <v>0.43899338879440758</v>
      </c>
      <c r="E18" s="47"/>
      <c r="G18" s="43">
        <f t="shared" si="4"/>
        <v>-1.1877288818359375</v>
      </c>
      <c r="K18" s="43" t="s">
        <v>7</v>
      </c>
      <c r="L18" s="43">
        <v>1010</v>
      </c>
      <c r="M18" s="43">
        <v>0.42877200000000221</v>
      </c>
      <c r="P18" s="45"/>
      <c r="Q18" s="46"/>
      <c r="R18" s="46"/>
      <c r="Z18" s="43" t="s">
        <v>9</v>
      </c>
      <c r="AA18" s="43">
        <v>1000</v>
      </c>
      <c r="AB18" s="43">
        <v>6.428643000000001</v>
      </c>
      <c r="AD18" s="43" t="s">
        <v>9</v>
      </c>
      <c r="AE18" s="43">
        <v>6.428643000000001</v>
      </c>
    </row>
    <row r="19" spans="1:39" x14ac:dyDescent="0.35">
      <c r="A19" s="43" t="s">
        <v>6</v>
      </c>
      <c r="B19" s="43">
        <v>1010</v>
      </c>
      <c r="C19" s="48">
        <v>34.539062000000001</v>
      </c>
      <c r="D19" s="46">
        <f>2^-((C19-$D$2)-($C$19-$D$2))</f>
        <v>1</v>
      </c>
      <c r="E19" s="47">
        <v>35.417909999999999</v>
      </c>
      <c r="F19" s="43">
        <f>2^-((E19-$D$2)-($E$19-$D$2))</f>
        <v>1</v>
      </c>
      <c r="G19" s="43">
        <f t="shared" si="4"/>
        <v>0</v>
      </c>
      <c r="H19" s="43">
        <f t="shared" si="5"/>
        <v>0</v>
      </c>
      <c r="K19" s="43" t="s">
        <v>8</v>
      </c>
      <c r="L19" s="43">
        <v>1010</v>
      </c>
      <c r="M19" s="43">
        <v>0</v>
      </c>
      <c r="P19" s="45"/>
      <c r="Q19" s="46"/>
      <c r="R19" s="46"/>
      <c r="S19" s="47"/>
      <c r="Z19" s="43" t="s">
        <v>7</v>
      </c>
      <c r="AA19" s="43">
        <v>990</v>
      </c>
      <c r="AB19" s="43">
        <v>0.14761299999999969</v>
      </c>
      <c r="AD19" s="43" t="s">
        <v>7</v>
      </c>
      <c r="AE19" s="43">
        <v>0.14761299999999969</v>
      </c>
      <c r="AF19" s="43">
        <f t="shared" si="0"/>
        <v>0.16674633333333225</v>
      </c>
      <c r="AG19" s="43" t="s">
        <v>7</v>
      </c>
      <c r="AK19" s="43" t="s">
        <v>7</v>
      </c>
      <c r="AM19" s="43">
        <v>0.16674633333333225</v>
      </c>
    </row>
    <row r="20" spans="1:39" x14ac:dyDescent="0.35">
      <c r="A20" s="43" t="s">
        <v>6</v>
      </c>
      <c r="B20" s="43">
        <v>1010</v>
      </c>
      <c r="C20" s="48">
        <v>36.613132</v>
      </c>
      <c r="D20" s="46">
        <f t="shared" ref="D20:D24" si="9">2^-((C20-$D$2)-($C$19-$D$2))</f>
        <v>0.23748857242175975</v>
      </c>
      <c r="G20" s="43">
        <f t="shared" si="4"/>
        <v>-2.074069999999999</v>
      </c>
      <c r="K20" s="43" t="s">
        <v>8</v>
      </c>
      <c r="L20" s="43">
        <v>1010</v>
      </c>
      <c r="M20" s="43">
        <v>-0.33573900000000018</v>
      </c>
      <c r="P20" s="45"/>
      <c r="Q20" s="46"/>
      <c r="R20" s="46"/>
      <c r="S20" s="47"/>
      <c r="Z20" s="43" t="s">
        <v>7</v>
      </c>
      <c r="AA20" s="43">
        <v>990</v>
      </c>
      <c r="AB20" s="43">
        <v>0.12138699999999851</v>
      </c>
      <c r="AD20" s="43" t="s">
        <v>7</v>
      </c>
      <c r="AE20" s="43">
        <v>0.12138699999999851</v>
      </c>
    </row>
    <row r="21" spans="1:39" x14ac:dyDescent="0.35">
      <c r="A21" s="43" t="s">
        <v>6</v>
      </c>
      <c r="B21" s="43">
        <v>1010</v>
      </c>
      <c r="C21" s="48">
        <v>35.101536000000003</v>
      </c>
      <c r="D21" s="46">
        <f t="shared" si="9"/>
        <v>0.67713997665779058</v>
      </c>
      <c r="G21" s="43">
        <f t="shared" si="4"/>
        <v>-0.56247400000000181</v>
      </c>
      <c r="K21" s="43" t="s">
        <v>8</v>
      </c>
      <c r="L21" s="43">
        <v>1010</v>
      </c>
      <c r="M21" s="43">
        <v>0.32702799999999865</v>
      </c>
      <c r="P21" s="45"/>
      <c r="Q21" s="46"/>
      <c r="R21" s="46"/>
      <c r="S21" s="47"/>
      <c r="Z21" s="43" t="s">
        <v>7</v>
      </c>
      <c r="AA21" s="43">
        <v>990</v>
      </c>
      <c r="AB21" s="43">
        <v>0.23123899999999853</v>
      </c>
      <c r="AD21" s="43" t="s">
        <v>7</v>
      </c>
      <c r="AE21" s="43">
        <v>0.23123899999999853</v>
      </c>
    </row>
    <row r="22" spans="1:39" x14ac:dyDescent="0.35">
      <c r="A22" s="43" t="s">
        <v>7</v>
      </c>
      <c r="B22" s="43">
        <v>1010</v>
      </c>
      <c r="C22" s="48">
        <v>33.124226</v>
      </c>
      <c r="D22" s="46">
        <f t="shared" si="9"/>
        <v>2.6662942429231951</v>
      </c>
      <c r="E22" s="47">
        <v>33.959563000000003</v>
      </c>
      <c r="F22" s="43">
        <f>2^-((E22-$D$2)-($E$19-$D$2))</f>
        <v>2.747933325996784</v>
      </c>
      <c r="G22" s="43">
        <f t="shared" si="4"/>
        <v>1.4148360000000011</v>
      </c>
      <c r="H22" s="43">
        <f t="shared" si="5"/>
        <v>1.4583469999999963</v>
      </c>
      <c r="K22" s="43" t="s">
        <v>9</v>
      </c>
      <c r="L22" s="43">
        <v>1010</v>
      </c>
      <c r="M22" s="43">
        <v>6.6788649999999983</v>
      </c>
      <c r="P22" s="45"/>
      <c r="Q22" s="46"/>
      <c r="R22" s="46"/>
      <c r="S22" s="47"/>
      <c r="Z22" s="43" t="s">
        <v>9</v>
      </c>
      <c r="AA22" s="43">
        <v>990</v>
      </c>
      <c r="AB22" s="43">
        <v>2.9348621368408203</v>
      </c>
      <c r="AD22" s="43" t="s">
        <v>9</v>
      </c>
      <c r="AE22" s="43">
        <v>2.9348621368408203</v>
      </c>
      <c r="AF22" s="43">
        <f t="shared" si="0"/>
        <v>2.9348621368408203</v>
      </c>
      <c r="AG22" s="43" t="s">
        <v>9</v>
      </c>
      <c r="AK22" s="43" t="s">
        <v>9</v>
      </c>
      <c r="AM22" s="43">
        <v>2.9348621368408203</v>
      </c>
    </row>
    <row r="23" spans="1:39" x14ac:dyDescent="0.35">
      <c r="A23" s="43" t="s">
        <v>7</v>
      </c>
      <c r="B23" s="43">
        <v>1010</v>
      </c>
      <c r="C23" s="48">
        <v>34.644173000000002</v>
      </c>
      <c r="D23" s="46">
        <f t="shared" si="9"/>
        <v>0.92973340678929295</v>
      </c>
      <c r="G23" s="43">
        <f t="shared" si="4"/>
        <v>-0.10511100000000069</v>
      </c>
      <c r="K23" s="43" t="s">
        <v>9</v>
      </c>
      <c r="L23" s="43">
        <v>1010</v>
      </c>
      <c r="M23" s="43">
        <v>6.5264169999999986</v>
      </c>
      <c r="P23" s="45"/>
      <c r="Q23" s="46"/>
      <c r="R23" s="46"/>
      <c r="S23" s="47"/>
      <c r="Z23" s="43" t="s">
        <v>9</v>
      </c>
      <c r="AA23" s="43">
        <v>990</v>
      </c>
      <c r="AB23" s="43">
        <v>2.9348621368408203</v>
      </c>
      <c r="AD23" s="43" t="s">
        <v>9</v>
      </c>
      <c r="AE23" s="43">
        <v>2.9348621368408203</v>
      </c>
    </row>
    <row r="24" spans="1:39" x14ac:dyDescent="0.35">
      <c r="A24" s="43" t="s">
        <v>7</v>
      </c>
      <c r="B24" s="43">
        <v>1010</v>
      </c>
      <c r="C24" s="48">
        <v>34.110289999999999</v>
      </c>
      <c r="D24" s="46">
        <f t="shared" si="9"/>
        <v>1.3460873201142429</v>
      </c>
      <c r="G24" s="43">
        <f t="shared" si="4"/>
        <v>0.42877200000000221</v>
      </c>
      <c r="K24" s="43" t="s">
        <v>9</v>
      </c>
      <c r="L24" s="43">
        <v>1010</v>
      </c>
      <c r="M24" s="43">
        <v>6.4858990000000007</v>
      </c>
      <c r="P24" s="45"/>
      <c r="Q24" s="46"/>
      <c r="R24" s="46"/>
      <c r="S24" s="47"/>
      <c r="Z24" s="43" t="s">
        <v>9</v>
      </c>
      <c r="AA24" s="43">
        <v>990</v>
      </c>
      <c r="AB24" s="43">
        <v>2.9348621368408203</v>
      </c>
      <c r="AD24" s="43" t="s">
        <v>9</v>
      </c>
      <c r="AE24" s="43">
        <v>2.9348621368408203</v>
      </c>
    </row>
    <row r="25" spans="1:39" x14ac:dyDescent="0.35">
      <c r="A25" s="43" t="s">
        <v>8</v>
      </c>
      <c r="B25" s="43">
        <v>1010</v>
      </c>
      <c r="C25" s="48">
        <v>31.854434999999999</v>
      </c>
      <c r="D25" s="46">
        <f>2^-((C25-$D$2)-($C$25-$D$2))</f>
        <v>1</v>
      </c>
      <c r="E25" s="47">
        <v>31.857338666666664</v>
      </c>
      <c r="F25" s="43">
        <f>2^-((E25-$D$2)-($E$25-$D$2))</f>
        <v>1</v>
      </c>
      <c r="G25" s="43">
        <f t="shared" si="4"/>
        <v>0</v>
      </c>
      <c r="H25" s="43">
        <f t="shared" si="5"/>
        <v>0</v>
      </c>
      <c r="K25" s="43" t="s">
        <v>6</v>
      </c>
      <c r="L25" s="43">
        <v>1000</v>
      </c>
      <c r="M25" s="43">
        <v>0</v>
      </c>
      <c r="P25" s="45"/>
      <c r="Q25" s="46"/>
      <c r="R25" s="46"/>
      <c r="S25" s="47"/>
      <c r="Z25" s="43" t="s">
        <v>7</v>
      </c>
      <c r="AA25" s="45">
        <v>980</v>
      </c>
      <c r="AB25" s="43">
        <v>0.35808944702148438</v>
      </c>
      <c r="AD25" s="43" t="s">
        <v>7</v>
      </c>
      <c r="AE25" s="43">
        <v>0.35808944702148438</v>
      </c>
      <c r="AF25" s="43">
        <f t="shared" si="0"/>
        <v>-0.14249293009440112</v>
      </c>
      <c r="AG25" s="43" t="s">
        <v>7</v>
      </c>
      <c r="AK25" s="43" t="s">
        <v>7</v>
      </c>
      <c r="AM25" s="43">
        <v>-0.14249293009440112</v>
      </c>
    </row>
    <row r="26" spans="1:39" x14ac:dyDescent="0.35">
      <c r="A26" s="43" t="s">
        <v>8</v>
      </c>
      <c r="B26" s="43">
        <v>1010</v>
      </c>
      <c r="C26" s="48">
        <v>32.190173999999999</v>
      </c>
      <c r="D26" s="46">
        <f t="shared" ref="D26:D30" si="10">2^-((C26-$D$2)-($C$25-$D$2))</f>
        <v>0.79237814821021801</v>
      </c>
      <c r="G26" s="43">
        <f t="shared" si="4"/>
        <v>-0.33573900000000018</v>
      </c>
      <c r="K26" s="43" t="s">
        <v>6</v>
      </c>
      <c r="L26" s="43">
        <v>1000</v>
      </c>
      <c r="M26" s="43">
        <v>-0.57122100000000131</v>
      </c>
      <c r="P26" s="45"/>
      <c r="Q26" s="46"/>
      <c r="R26" s="46"/>
      <c r="S26" s="47"/>
      <c r="Z26" s="43" t="s">
        <v>7</v>
      </c>
      <c r="AA26" s="45">
        <v>980</v>
      </c>
      <c r="AB26" s="43">
        <v>4.5974731445312375E-2</v>
      </c>
      <c r="AD26" s="43" t="s">
        <v>7</v>
      </c>
      <c r="AE26" s="43">
        <v>4.5974731445312375E-2</v>
      </c>
    </row>
    <row r="27" spans="1:39" x14ac:dyDescent="0.35">
      <c r="A27" s="43" t="s">
        <v>8</v>
      </c>
      <c r="B27" s="43">
        <v>1010</v>
      </c>
      <c r="C27" s="48">
        <v>31.527407</v>
      </c>
      <c r="D27" s="46">
        <f t="shared" si="10"/>
        <v>1.2544265503470842</v>
      </c>
      <c r="G27" s="43">
        <f t="shared" si="4"/>
        <v>0.32702799999999865</v>
      </c>
      <c r="K27" s="43" t="s">
        <v>6</v>
      </c>
      <c r="L27" s="43">
        <v>1000</v>
      </c>
      <c r="M27" s="43">
        <v>-0.12522599999999798</v>
      </c>
      <c r="P27" s="45"/>
      <c r="Q27" s="46"/>
      <c r="R27" s="46"/>
      <c r="S27" s="47"/>
      <c r="Z27" s="43" t="s">
        <v>7</v>
      </c>
      <c r="AA27" s="45">
        <v>980</v>
      </c>
      <c r="AB27" s="43">
        <v>-0.83154296875000011</v>
      </c>
      <c r="AD27" s="43" t="s">
        <v>7</v>
      </c>
      <c r="AE27" s="43">
        <v>-0.83154296875000011</v>
      </c>
    </row>
    <row r="28" spans="1:39" x14ac:dyDescent="0.35">
      <c r="A28" s="43" t="s">
        <v>9</v>
      </c>
      <c r="B28" s="43">
        <v>1010</v>
      </c>
      <c r="C28" s="48">
        <v>25.17557</v>
      </c>
      <c r="D28" s="46">
        <f t="shared" si="10"/>
        <v>102.45630797978988</v>
      </c>
      <c r="E28" s="47">
        <v>25.290707999999999</v>
      </c>
      <c r="F28" s="43">
        <f>2^-((E28-$D$2)-($E$25-$D$2))</f>
        <v>94.787878046614026</v>
      </c>
      <c r="G28" s="43">
        <f t="shared" si="4"/>
        <v>6.6788649999999983</v>
      </c>
      <c r="H28" s="43">
        <f t="shared" si="5"/>
        <v>6.566630666666665</v>
      </c>
      <c r="K28" s="43" t="s">
        <v>7</v>
      </c>
      <c r="L28" s="43">
        <v>1000</v>
      </c>
      <c r="M28" s="43">
        <v>3.4503089999999976</v>
      </c>
      <c r="P28" s="45"/>
      <c r="Q28" s="46"/>
      <c r="R28" s="46"/>
      <c r="S28" s="47"/>
      <c r="Z28" s="43" t="s">
        <v>9</v>
      </c>
      <c r="AA28" s="45">
        <v>980</v>
      </c>
      <c r="AB28" s="43">
        <v>1.9953079223632813</v>
      </c>
      <c r="AD28" s="43" t="s">
        <v>9</v>
      </c>
      <c r="AE28" s="43">
        <v>1.9953079223632813</v>
      </c>
      <c r="AF28" s="43">
        <f t="shared" si="0"/>
        <v>2.1412111918131509</v>
      </c>
      <c r="AG28" s="43" t="s">
        <v>9</v>
      </c>
      <c r="AK28" s="43" t="s">
        <v>9</v>
      </c>
      <c r="AM28" s="43">
        <v>2.1412111918131509</v>
      </c>
    </row>
    <row r="29" spans="1:39" x14ac:dyDescent="0.35">
      <c r="A29" s="43" t="s">
        <v>9</v>
      </c>
      <c r="B29" s="43">
        <v>1010</v>
      </c>
      <c r="C29" s="48">
        <v>25.328018</v>
      </c>
      <c r="D29" s="46">
        <f t="shared" si="10"/>
        <v>92.182245109599336</v>
      </c>
      <c r="G29" s="43">
        <f t="shared" si="4"/>
        <v>6.5264169999999986</v>
      </c>
      <c r="K29" s="43" t="s">
        <v>7</v>
      </c>
      <c r="L29" s="43">
        <v>1000</v>
      </c>
      <c r="M29" s="43">
        <v>3.1732779999999963</v>
      </c>
      <c r="P29" s="45"/>
      <c r="Q29" s="46"/>
      <c r="R29" s="46"/>
      <c r="S29" s="47"/>
      <c r="Z29" s="43" t="s">
        <v>9</v>
      </c>
      <c r="AA29" s="45">
        <v>980</v>
      </c>
      <c r="AB29" s="43">
        <v>2.1564235687255859</v>
      </c>
      <c r="AD29" s="43" t="s">
        <v>9</v>
      </c>
      <c r="AE29" s="43">
        <v>2.1564235687255859</v>
      </c>
    </row>
    <row r="30" spans="1:39" x14ac:dyDescent="0.35">
      <c r="A30" s="43" t="s">
        <v>9</v>
      </c>
      <c r="B30" s="43">
        <v>1010</v>
      </c>
      <c r="C30" s="48">
        <v>25.368535999999999</v>
      </c>
      <c r="D30" s="46">
        <f t="shared" si="10"/>
        <v>89.629329559109763</v>
      </c>
      <c r="G30" s="43">
        <f t="shared" si="4"/>
        <v>6.4858990000000007</v>
      </c>
      <c r="K30" s="43" t="s">
        <v>7</v>
      </c>
      <c r="L30" s="43">
        <v>1000</v>
      </c>
      <c r="M30" s="43">
        <v>3.2321850000000016</v>
      </c>
      <c r="P30" s="45"/>
      <c r="Q30" s="46"/>
      <c r="R30" s="46"/>
      <c r="S30" s="47"/>
      <c r="Z30" s="43" t="s">
        <v>9</v>
      </c>
      <c r="AA30" s="45">
        <v>980</v>
      </c>
      <c r="AB30" s="43">
        <v>2.2719020843505859</v>
      </c>
      <c r="AD30" s="43" t="s">
        <v>9</v>
      </c>
      <c r="AE30" s="43">
        <v>2.2719020843505859</v>
      </c>
    </row>
    <row r="31" spans="1:39" x14ac:dyDescent="0.35">
      <c r="A31" s="43" t="s">
        <v>6</v>
      </c>
      <c r="B31" s="43">
        <v>1000</v>
      </c>
      <c r="C31" s="47">
        <v>37.373671999999999</v>
      </c>
      <c r="D31" s="46">
        <f>2^-((C31-$D$2)-($C$31-$D$2))</f>
        <v>1</v>
      </c>
      <c r="E31" s="47">
        <v>37.605820999999999</v>
      </c>
      <c r="F31" s="43">
        <f>2^-((E31-$D$2)-($E$31-$D$2))</f>
        <v>1</v>
      </c>
      <c r="G31" s="43">
        <f t="shared" si="4"/>
        <v>0</v>
      </c>
      <c r="H31" s="43">
        <f t="shared" si="5"/>
        <v>0</v>
      </c>
      <c r="K31" s="43" t="s">
        <v>8</v>
      </c>
      <c r="L31" s="43">
        <v>1000</v>
      </c>
      <c r="M31" s="43">
        <v>0</v>
      </c>
      <c r="P31" s="45"/>
      <c r="Q31" s="46"/>
      <c r="R31" s="46"/>
      <c r="S31" s="47"/>
      <c r="Z31" s="43" t="s">
        <v>7</v>
      </c>
      <c r="AA31" s="45">
        <v>970</v>
      </c>
      <c r="AB31" s="43">
        <v>-1.06500244140625</v>
      </c>
      <c r="AD31" s="43" t="s">
        <v>7</v>
      </c>
      <c r="AE31" s="43">
        <v>-1.06500244140625</v>
      </c>
      <c r="AF31" s="43">
        <f t="shared" si="0"/>
        <v>-0.7896817525227865</v>
      </c>
      <c r="AG31" s="43" t="s">
        <v>7</v>
      </c>
      <c r="AK31" s="43" t="s">
        <v>7</v>
      </c>
      <c r="AM31" s="43">
        <v>-0.7896817525227865</v>
      </c>
    </row>
    <row r="32" spans="1:39" x14ac:dyDescent="0.35">
      <c r="A32" s="43" t="s">
        <v>6</v>
      </c>
      <c r="B32" s="43">
        <v>1000</v>
      </c>
      <c r="C32" s="47">
        <v>37.944893</v>
      </c>
      <c r="D32" s="46">
        <f t="shared" ref="D32:D36" si="11">2^-((C32-$D$2)-($C$31-$D$2))</f>
        <v>0.67304692569324986</v>
      </c>
      <c r="G32" s="43">
        <f t="shared" si="4"/>
        <v>-0.57122100000000131</v>
      </c>
      <c r="K32" s="43" t="s">
        <v>8</v>
      </c>
      <c r="L32" s="43">
        <v>1000</v>
      </c>
      <c r="M32" s="43">
        <v>0.31349200000000371</v>
      </c>
      <c r="P32" s="45"/>
      <c r="Q32" s="46"/>
      <c r="R32" s="46"/>
      <c r="S32" s="47"/>
      <c r="Z32" s="43" t="s">
        <v>7</v>
      </c>
      <c r="AA32" s="45">
        <v>970</v>
      </c>
      <c r="AB32" s="43">
        <v>-0.71002578735351563</v>
      </c>
      <c r="AD32" s="43" t="s">
        <v>7</v>
      </c>
      <c r="AE32" s="43">
        <v>-0.71002578735351563</v>
      </c>
    </row>
    <row r="33" spans="1:39" x14ac:dyDescent="0.35">
      <c r="A33" s="43" t="s">
        <v>6</v>
      </c>
      <c r="B33" s="43">
        <v>1000</v>
      </c>
      <c r="C33" s="47">
        <v>37.498897999999997</v>
      </c>
      <c r="D33" s="46">
        <f t="shared" si="11"/>
        <v>0.91686040461418283</v>
      </c>
      <c r="G33" s="43">
        <f t="shared" si="4"/>
        <v>-0.12522599999999798</v>
      </c>
      <c r="K33" s="43" t="s">
        <v>8</v>
      </c>
      <c r="L33" s="43">
        <v>1000</v>
      </c>
      <c r="M33" s="43">
        <v>-0.40903000000000145</v>
      </c>
      <c r="P33" s="45"/>
      <c r="Q33" s="46"/>
      <c r="R33" s="46"/>
      <c r="S33" s="47"/>
      <c r="Z33" s="43" t="s">
        <v>7</v>
      </c>
      <c r="AA33" s="45">
        <v>970</v>
      </c>
      <c r="AB33" s="43">
        <v>-0.59401702880859364</v>
      </c>
      <c r="AD33" s="43" t="s">
        <v>7</v>
      </c>
      <c r="AE33" s="43">
        <v>-0.59401702880859364</v>
      </c>
    </row>
    <row r="34" spans="1:39" x14ac:dyDescent="0.35">
      <c r="A34" s="43" t="s">
        <v>7</v>
      </c>
      <c r="B34" s="43">
        <v>1000</v>
      </c>
      <c r="C34" s="47">
        <v>33.923363000000002</v>
      </c>
      <c r="D34" s="46">
        <f t="shared" si="11"/>
        <v>10.930662959823279</v>
      </c>
      <c r="E34" s="47">
        <v>34.088414666666672</v>
      </c>
      <c r="F34" s="43">
        <f>2^-((E34-$D$2)-($E$31-$D$2))</f>
        <v>11.451036876888271</v>
      </c>
      <c r="G34" s="43">
        <f t="shared" si="4"/>
        <v>3.4503089999999976</v>
      </c>
      <c r="H34" s="43">
        <f t="shared" si="5"/>
        <v>3.5174063333333265</v>
      </c>
      <c r="K34" s="43" t="s">
        <v>9</v>
      </c>
      <c r="L34" s="43">
        <v>1000</v>
      </c>
      <c r="M34" s="43">
        <v>6.6545450000000015</v>
      </c>
      <c r="P34" s="45"/>
      <c r="Q34" s="46"/>
      <c r="R34" s="46"/>
      <c r="S34" s="47"/>
      <c r="Z34" s="43" t="s">
        <v>9</v>
      </c>
      <c r="AA34" s="45">
        <v>970</v>
      </c>
      <c r="AB34" s="43">
        <v>3.5715141296386719</v>
      </c>
      <c r="AD34" s="43" t="s">
        <v>9</v>
      </c>
      <c r="AE34" s="43">
        <v>3.5715141296386719</v>
      </c>
      <c r="AF34" s="43">
        <f t="shared" si="0"/>
        <v>4.1407286326090498</v>
      </c>
      <c r="AG34" s="43" t="s">
        <v>9</v>
      </c>
      <c r="AK34" s="43" t="s">
        <v>9</v>
      </c>
      <c r="AM34" s="43">
        <v>4.1407286326090498</v>
      </c>
    </row>
    <row r="35" spans="1:39" x14ac:dyDescent="0.35">
      <c r="A35" s="43" t="s">
        <v>7</v>
      </c>
      <c r="B35" s="43">
        <v>1000</v>
      </c>
      <c r="C35" s="47">
        <v>34.200394000000003</v>
      </c>
      <c r="D35" s="46">
        <f t="shared" si="11"/>
        <v>9.0209414192451156</v>
      </c>
      <c r="G35" s="43">
        <f t="shared" si="4"/>
        <v>3.1732779999999963</v>
      </c>
      <c r="K35" s="43" t="s">
        <v>9</v>
      </c>
      <c r="L35" s="43">
        <v>1000</v>
      </c>
      <c r="M35" s="43">
        <v>6.684350000000002</v>
      </c>
      <c r="P35" s="45"/>
      <c r="Q35" s="46"/>
      <c r="R35" s="46"/>
      <c r="S35" s="47"/>
      <c r="Z35" s="43" t="s">
        <v>9</v>
      </c>
      <c r="AA35" s="45">
        <v>970</v>
      </c>
      <c r="AB35" s="43">
        <v>4.5362586975097656</v>
      </c>
      <c r="AD35" s="43" t="s">
        <v>9</v>
      </c>
      <c r="AE35" s="43">
        <v>4.5362586975097656</v>
      </c>
    </row>
    <row r="36" spans="1:39" x14ac:dyDescent="0.35">
      <c r="A36" s="43" t="s">
        <v>7</v>
      </c>
      <c r="B36" s="43">
        <v>1000</v>
      </c>
      <c r="C36" s="47">
        <v>34.141486999999998</v>
      </c>
      <c r="D36" s="46">
        <f t="shared" si="11"/>
        <v>9.3969006779675723</v>
      </c>
      <c r="G36" s="43">
        <f t="shared" si="4"/>
        <v>3.2321850000000016</v>
      </c>
      <c r="K36" s="43" t="s">
        <v>9</v>
      </c>
      <c r="L36" s="43">
        <v>1000</v>
      </c>
      <c r="M36" s="43">
        <v>6.428643000000001</v>
      </c>
      <c r="P36" s="45"/>
      <c r="Q36" s="46"/>
      <c r="R36" s="46"/>
      <c r="S36" s="47"/>
      <c r="Z36" s="43" t="s">
        <v>9</v>
      </c>
      <c r="AA36" s="45">
        <v>970</v>
      </c>
      <c r="AB36" s="43">
        <v>4.3144130706787109</v>
      </c>
      <c r="AD36" s="43" t="s">
        <v>9</v>
      </c>
      <c r="AE36" s="43">
        <v>4.3144130706787109</v>
      </c>
    </row>
    <row r="37" spans="1:39" x14ac:dyDescent="0.35">
      <c r="A37" s="43" t="s">
        <v>8</v>
      </c>
      <c r="B37" s="43">
        <v>1000</v>
      </c>
      <c r="C37" s="48">
        <v>33.976990000000001</v>
      </c>
      <c r="D37" s="46">
        <f>2^-((C37-$D$2)-($C$37-$D$2))</f>
        <v>1</v>
      </c>
      <c r="E37" s="47">
        <f>AVERAGE(C37:C39)</f>
        <v>34.008836000000002</v>
      </c>
      <c r="F37" s="43">
        <f>2^-((E37-$D$2)-($E$37-$D$2))</f>
        <v>1</v>
      </c>
      <c r="G37" s="43">
        <f t="shared" si="4"/>
        <v>0</v>
      </c>
      <c r="H37" s="43">
        <f t="shared" si="5"/>
        <v>0</v>
      </c>
      <c r="K37" s="43" t="s">
        <v>6</v>
      </c>
      <c r="L37" s="43">
        <v>990</v>
      </c>
      <c r="M37" s="43">
        <v>0</v>
      </c>
      <c r="P37" s="45"/>
      <c r="Q37" s="46"/>
      <c r="R37" s="46"/>
      <c r="S37" s="47"/>
      <c r="Z37" s="43" t="s">
        <v>7</v>
      </c>
      <c r="AA37" s="45">
        <v>960</v>
      </c>
      <c r="AB37" s="43">
        <v>-0.56977844238281239</v>
      </c>
      <c r="AD37" s="43" t="s">
        <v>7</v>
      </c>
      <c r="AE37" s="43">
        <v>-0.56977844238281239</v>
      </c>
      <c r="AF37" s="43">
        <f t="shared" si="0"/>
        <v>-0.5763765970865885</v>
      </c>
      <c r="AG37" s="43" t="s">
        <v>7</v>
      </c>
      <c r="AK37" s="43" t="s">
        <v>7</v>
      </c>
      <c r="AM37" s="43">
        <v>-0.5763765970865885</v>
      </c>
    </row>
    <row r="38" spans="1:39" x14ac:dyDescent="0.35">
      <c r="A38" s="43" t="s">
        <v>8</v>
      </c>
      <c r="B38" s="43">
        <v>1000</v>
      </c>
      <c r="C38" s="48">
        <v>33.663497999999997</v>
      </c>
      <c r="D38" s="46">
        <f t="shared" ref="D38:D42" si="12">2^-((C38-$D$2)-($C$37-$D$2))</f>
        <v>1.2427120096329749</v>
      </c>
      <c r="G38" s="43">
        <f t="shared" si="4"/>
        <v>0.31349200000000371</v>
      </c>
      <c r="K38" s="43" t="s">
        <v>6</v>
      </c>
      <c r="L38" s="43">
        <v>990</v>
      </c>
      <c r="M38" s="43">
        <v>-0.25458300000000372</v>
      </c>
      <c r="P38" s="45"/>
      <c r="Q38" s="46"/>
      <c r="R38" s="46"/>
      <c r="S38" s="47"/>
      <c r="Z38" s="43" t="s">
        <v>7</v>
      </c>
      <c r="AA38" s="45">
        <v>960</v>
      </c>
      <c r="AB38" s="43">
        <v>-0.68281555175781239</v>
      </c>
      <c r="AD38" s="43" t="s">
        <v>7</v>
      </c>
      <c r="AE38" s="43">
        <v>-0.68281555175781239</v>
      </c>
    </row>
    <row r="39" spans="1:39" x14ac:dyDescent="0.35">
      <c r="A39" s="43" t="s">
        <v>8</v>
      </c>
      <c r="B39" s="43">
        <v>1000</v>
      </c>
      <c r="C39" s="48">
        <v>34.386020000000002</v>
      </c>
      <c r="D39" s="46">
        <f t="shared" si="12"/>
        <v>0.75312957226488642</v>
      </c>
      <c r="G39" s="43">
        <f t="shared" si="4"/>
        <v>-0.40903000000000145</v>
      </c>
      <c r="K39" s="43" t="s">
        <v>6</v>
      </c>
      <c r="L39" s="43">
        <v>990</v>
      </c>
      <c r="M39" s="43">
        <v>-0.26331000000000399</v>
      </c>
      <c r="P39" s="45"/>
      <c r="Q39" s="46"/>
      <c r="R39" s="46"/>
      <c r="S39" s="47"/>
      <c r="Z39" s="43" t="s">
        <v>7</v>
      </c>
      <c r="AA39" s="45">
        <v>960</v>
      </c>
      <c r="AB39" s="43">
        <v>-0.47653579711914068</v>
      </c>
      <c r="AD39" s="43" t="s">
        <v>7</v>
      </c>
      <c r="AE39" s="43">
        <v>-0.47653579711914068</v>
      </c>
    </row>
    <row r="40" spans="1:39" x14ac:dyDescent="0.35">
      <c r="A40" s="43" t="s">
        <v>9</v>
      </c>
      <c r="B40" s="43">
        <v>1000</v>
      </c>
      <c r="C40" s="48">
        <v>27.322444999999998</v>
      </c>
      <c r="D40" s="46">
        <f t="shared" si="12"/>
        <v>100.74364326166838</v>
      </c>
      <c r="E40" s="47">
        <f>AVERAGE(C40:C42)</f>
        <v>27.387810666666667</v>
      </c>
      <c r="F40" s="43">
        <f>2^-((E40-$D$2)-($E$37-$D$2))</f>
        <v>98.429941589180174</v>
      </c>
      <c r="G40" s="43">
        <f t="shared" si="4"/>
        <v>6.6545450000000015</v>
      </c>
      <c r="H40" s="43">
        <f t="shared" si="5"/>
        <v>6.6210253333333355</v>
      </c>
      <c r="K40" s="43" t="s">
        <v>7</v>
      </c>
      <c r="L40" s="43">
        <v>990</v>
      </c>
      <c r="M40" s="43">
        <v>0.14761299999999969</v>
      </c>
      <c r="P40" s="45"/>
      <c r="Q40" s="46"/>
      <c r="R40" s="46"/>
      <c r="S40" s="47"/>
      <c r="Z40" s="43" t="s">
        <v>9</v>
      </c>
      <c r="AA40" s="45">
        <v>960</v>
      </c>
      <c r="AB40" s="43">
        <v>-2.1058464050292969</v>
      </c>
      <c r="AD40" s="43" t="s">
        <v>9</v>
      </c>
      <c r="AE40" s="43">
        <v>-2.1058464050292969</v>
      </c>
      <c r="AF40" s="43">
        <f t="shared" si="0"/>
        <v>-1.8202972412109375</v>
      </c>
      <c r="AG40" s="43" t="s">
        <v>9</v>
      </c>
      <c r="AK40" s="43" t="s">
        <v>9</v>
      </c>
      <c r="AM40" s="43">
        <v>-1.8202972412109375</v>
      </c>
    </row>
    <row r="41" spans="1:39" x14ac:dyDescent="0.35">
      <c r="A41" s="43" t="s">
        <v>9</v>
      </c>
      <c r="B41" s="43">
        <v>1000</v>
      </c>
      <c r="C41" s="48">
        <v>27.292639999999999</v>
      </c>
      <c r="D41" s="46">
        <f t="shared" si="12"/>
        <v>102.84657929436588</v>
      </c>
      <c r="G41" s="43">
        <f t="shared" si="4"/>
        <v>6.684350000000002</v>
      </c>
      <c r="K41" s="43" t="s">
        <v>7</v>
      </c>
      <c r="L41" s="43">
        <v>990</v>
      </c>
      <c r="M41" s="43">
        <v>0.12138699999999851</v>
      </c>
      <c r="P41" s="45"/>
      <c r="Q41" s="46"/>
      <c r="R41" s="46"/>
      <c r="S41" s="47"/>
      <c r="Z41" s="43" t="s">
        <v>9</v>
      </c>
      <c r="AA41" s="45">
        <v>960</v>
      </c>
      <c r="AB41" s="43">
        <v>-1.9396018981933594</v>
      </c>
      <c r="AD41" s="43" t="s">
        <v>9</v>
      </c>
      <c r="AE41" s="43">
        <v>-1.9396018981933594</v>
      </c>
    </row>
    <row r="42" spans="1:39" x14ac:dyDescent="0.35">
      <c r="A42" s="43" t="s">
        <v>9</v>
      </c>
      <c r="B42" s="43">
        <v>1000</v>
      </c>
      <c r="C42" s="48">
        <v>27.548347</v>
      </c>
      <c r="D42" s="46">
        <f t="shared" si="12"/>
        <v>86.141885681270324</v>
      </c>
      <c r="G42" s="43">
        <f t="shared" si="4"/>
        <v>6.428643000000001</v>
      </c>
      <c r="K42" s="43" t="s">
        <v>7</v>
      </c>
      <c r="L42" s="43">
        <v>990</v>
      </c>
      <c r="M42" s="43">
        <v>0.23123899999999853</v>
      </c>
      <c r="P42" s="45"/>
      <c r="Q42" s="46"/>
      <c r="R42" s="46"/>
      <c r="S42" s="47"/>
      <c r="Z42" s="43" t="s">
        <v>9</v>
      </c>
      <c r="AA42" s="45">
        <v>960</v>
      </c>
      <c r="AB42" s="43">
        <v>-1.4154434204101563</v>
      </c>
      <c r="AD42" s="43" t="s">
        <v>9</v>
      </c>
      <c r="AE42" s="43">
        <v>-1.4154434204101563</v>
      </c>
    </row>
    <row r="43" spans="1:39" x14ac:dyDescent="0.35">
      <c r="A43" s="43" t="s">
        <v>6</v>
      </c>
      <c r="B43" s="43">
        <v>990</v>
      </c>
      <c r="C43" s="47">
        <v>32.216006999999998</v>
      </c>
      <c r="D43" s="46">
        <f>2^-((C43-$D$2)-($C$43-$D$2))</f>
        <v>1</v>
      </c>
      <c r="E43" s="47">
        <v>32.388638000000007</v>
      </c>
      <c r="F43" s="43">
        <f>2^-((E43-$D$2)-($E$43-$D$2))</f>
        <v>1</v>
      </c>
      <c r="G43" s="43">
        <f t="shared" si="4"/>
        <v>0</v>
      </c>
      <c r="H43" s="43">
        <f t="shared" si="5"/>
        <v>0</v>
      </c>
      <c r="K43" s="43" t="s">
        <v>8</v>
      </c>
      <c r="L43" s="43">
        <v>990</v>
      </c>
      <c r="M43" s="43">
        <v>0</v>
      </c>
    </row>
    <row r="44" spans="1:39" x14ac:dyDescent="0.35">
      <c r="A44" s="43" t="s">
        <v>6</v>
      </c>
      <c r="B44" s="43">
        <v>990</v>
      </c>
      <c r="C44" s="47">
        <v>32.470590000000001</v>
      </c>
      <c r="D44" s="46">
        <f t="shared" ref="D44:D48" si="13">2^-((C44-$D$2)-($C$43-$D$2))</f>
        <v>0.83822938346737574</v>
      </c>
      <c r="G44" s="43">
        <f t="shared" si="4"/>
        <v>-0.25458300000000372</v>
      </c>
      <c r="K44" s="43" t="s">
        <v>8</v>
      </c>
      <c r="L44" s="43">
        <v>990</v>
      </c>
      <c r="M44" s="43">
        <v>0</v>
      </c>
    </row>
    <row r="45" spans="1:39" x14ac:dyDescent="0.35">
      <c r="A45" s="43" t="s">
        <v>6</v>
      </c>
      <c r="B45" s="43">
        <v>990</v>
      </c>
      <c r="C45" s="47">
        <v>32.479317000000002</v>
      </c>
      <c r="D45" s="46">
        <f t="shared" si="13"/>
        <v>0.83317415910439108</v>
      </c>
      <c r="G45" s="43">
        <f t="shared" si="4"/>
        <v>-0.26331000000000399</v>
      </c>
      <c r="K45" s="43" t="s">
        <v>8</v>
      </c>
      <c r="L45" s="43">
        <v>990</v>
      </c>
      <c r="M45" s="43">
        <v>0</v>
      </c>
    </row>
    <row r="46" spans="1:39" x14ac:dyDescent="0.35">
      <c r="A46" s="43" t="s">
        <v>7</v>
      </c>
      <c r="B46" s="43">
        <v>990</v>
      </c>
      <c r="C46" s="47">
        <v>32.068393999999998</v>
      </c>
      <c r="D46" s="46">
        <f t="shared" si="13"/>
        <v>1.1077351603110011</v>
      </c>
      <c r="E46" s="47">
        <v>32.049260666666669</v>
      </c>
      <c r="F46" s="43">
        <f>2^-((E46-$D$2)-($E$43-$D$2))</f>
        <v>1.2652104117488985</v>
      </c>
      <c r="G46" s="43">
        <f t="shared" si="4"/>
        <v>0.14761299999999969</v>
      </c>
      <c r="H46" s="43">
        <f t="shared" si="5"/>
        <v>0.33937733333333853</v>
      </c>
      <c r="K46" s="43" t="s">
        <v>9</v>
      </c>
      <c r="L46" s="43">
        <v>990</v>
      </c>
      <c r="M46" s="43">
        <v>2.9348621368408203</v>
      </c>
    </row>
    <row r="47" spans="1:39" x14ac:dyDescent="0.35">
      <c r="A47" s="43" t="s">
        <v>7</v>
      </c>
      <c r="B47" s="43">
        <v>990</v>
      </c>
      <c r="C47" s="47">
        <v>32.094619999999999</v>
      </c>
      <c r="D47" s="46">
        <f t="shared" si="13"/>
        <v>1.0877801465257129</v>
      </c>
      <c r="G47" s="43">
        <f t="shared" si="4"/>
        <v>0.12138699999999851</v>
      </c>
      <c r="K47" s="43" t="s">
        <v>9</v>
      </c>
      <c r="L47" s="43">
        <v>990</v>
      </c>
      <c r="M47" s="43">
        <v>2.9348621368408203</v>
      </c>
    </row>
    <row r="48" spans="1:39" x14ac:dyDescent="0.35">
      <c r="A48" s="43" t="s">
        <v>7</v>
      </c>
      <c r="B48" s="43">
        <v>990</v>
      </c>
      <c r="C48" s="47">
        <v>31.984767999999999</v>
      </c>
      <c r="D48" s="46">
        <f t="shared" si="13"/>
        <v>1.1738426234982686</v>
      </c>
      <c r="G48" s="43">
        <f t="shared" si="4"/>
        <v>0.23123899999999853</v>
      </c>
      <c r="K48" s="43" t="s">
        <v>9</v>
      </c>
      <c r="L48" s="43">
        <v>990</v>
      </c>
      <c r="M48" s="43">
        <v>2.9348621368408203</v>
      </c>
    </row>
    <row r="49" spans="1:13" x14ac:dyDescent="0.35">
      <c r="A49" s="43" t="s">
        <v>8</v>
      </c>
      <c r="B49" s="43">
        <v>990</v>
      </c>
      <c r="C49" s="47">
        <v>29.586585998535156</v>
      </c>
      <c r="D49" s="46">
        <f>2^-((C49-$D$2)-($C$49-$D$2))</f>
        <v>1</v>
      </c>
      <c r="E49" s="47">
        <v>29.586585998535156</v>
      </c>
      <c r="F49" s="43">
        <f>2^-((E49-$D$2)-($E$49-$D$2))</f>
        <v>1</v>
      </c>
      <c r="G49" s="43">
        <f t="shared" si="4"/>
        <v>0</v>
      </c>
      <c r="H49" s="43">
        <f t="shared" si="5"/>
        <v>0</v>
      </c>
      <c r="K49" s="43" t="s">
        <v>6</v>
      </c>
      <c r="L49" s="45">
        <v>980</v>
      </c>
      <c r="M49" s="43">
        <v>0</v>
      </c>
    </row>
    <row r="50" spans="1:13" x14ac:dyDescent="0.35">
      <c r="A50" s="43" t="s">
        <v>8</v>
      </c>
      <c r="B50" s="43">
        <v>990</v>
      </c>
      <c r="C50" s="47">
        <v>29.586585998535156</v>
      </c>
      <c r="D50" s="46">
        <f t="shared" ref="D50:D54" si="14">2^-((C50-$D$2)-($C$49-$D$2))</f>
        <v>1</v>
      </c>
      <c r="G50" s="43">
        <f t="shared" si="4"/>
        <v>0</v>
      </c>
      <c r="K50" s="43" t="s">
        <v>6</v>
      </c>
      <c r="L50" s="45">
        <v>980</v>
      </c>
      <c r="M50" s="43">
        <v>-0.34734344482421886</v>
      </c>
    </row>
    <row r="51" spans="1:13" x14ac:dyDescent="0.35">
      <c r="A51" s="43" t="s">
        <v>8</v>
      </c>
      <c r="B51" s="43">
        <v>990</v>
      </c>
      <c r="C51" s="47">
        <v>29.586585998535156</v>
      </c>
      <c r="D51" s="46">
        <f t="shared" si="14"/>
        <v>1</v>
      </c>
      <c r="G51" s="43">
        <f t="shared" si="4"/>
        <v>0</v>
      </c>
      <c r="K51" s="43" t="s">
        <v>6</v>
      </c>
      <c r="L51" s="45">
        <v>980</v>
      </c>
      <c r="M51" s="43">
        <v>0.42580795288085938</v>
      </c>
    </row>
    <row r="52" spans="1:13" x14ac:dyDescent="0.35">
      <c r="A52" s="43" t="s">
        <v>9</v>
      </c>
      <c r="B52" s="43">
        <v>990</v>
      </c>
      <c r="C52" s="47">
        <v>26.651723861694336</v>
      </c>
      <c r="D52" s="46">
        <f t="shared" si="14"/>
        <v>7.6468317787187186</v>
      </c>
      <c r="E52" s="47">
        <v>26.651723861694336</v>
      </c>
      <c r="F52" s="43">
        <f>2^-((E52-$D$2)-($E$49-$D$2))</f>
        <v>7.6468317787187186</v>
      </c>
      <c r="G52" s="43">
        <f t="shared" si="4"/>
        <v>2.9348621368408203</v>
      </c>
      <c r="H52" s="43">
        <f t="shared" si="5"/>
        <v>2.9348621368408203</v>
      </c>
      <c r="K52" s="43" t="s">
        <v>7</v>
      </c>
      <c r="L52" s="45">
        <v>980</v>
      </c>
      <c r="M52" s="43">
        <v>0.35808944702148438</v>
      </c>
    </row>
    <row r="53" spans="1:13" x14ac:dyDescent="0.35">
      <c r="A53" s="43" t="s">
        <v>9</v>
      </c>
      <c r="B53" s="43">
        <v>990</v>
      </c>
      <c r="C53" s="47">
        <v>26.651723861694336</v>
      </c>
      <c r="D53" s="46">
        <f t="shared" si="14"/>
        <v>7.6468317787187186</v>
      </c>
      <c r="G53" s="43">
        <f t="shared" si="4"/>
        <v>2.9348621368408203</v>
      </c>
      <c r="K53" s="43" t="s">
        <v>7</v>
      </c>
      <c r="L53" s="45">
        <v>980</v>
      </c>
      <c r="M53" s="43">
        <v>4.5974731445312375E-2</v>
      </c>
    </row>
    <row r="54" spans="1:13" x14ac:dyDescent="0.35">
      <c r="A54" s="43" t="s">
        <v>9</v>
      </c>
      <c r="B54" s="43">
        <v>990</v>
      </c>
      <c r="C54" s="47">
        <v>26.651723861694336</v>
      </c>
      <c r="D54" s="46">
        <f t="shared" si="14"/>
        <v>7.6468317787187186</v>
      </c>
      <c r="G54" s="43">
        <f t="shared" si="4"/>
        <v>2.9348621368408203</v>
      </c>
      <c r="K54" s="43" t="s">
        <v>7</v>
      </c>
      <c r="L54" s="45">
        <v>980</v>
      </c>
      <c r="M54" s="43">
        <v>-0.83154296875000011</v>
      </c>
    </row>
    <row r="55" spans="1:13" x14ac:dyDescent="0.35">
      <c r="A55" s="43" t="s">
        <v>6</v>
      </c>
      <c r="B55" s="45">
        <v>980</v>
      </c>
      <c r="C55" s="46">
        <v>34.264266967773438</v>
      </c>
      <c r="D55" s="46">
        <f>2^-((C55-$D$2)-($C$55-$D$2))</f>
        <v>1</v>
      </c>
      <c r="E55" s="47">
        <f>AVERAGE(C55:C57)</f>
        <v>34.238112131754555</v>
      </c>
      <c r="F55" s="43">
        <f>2^-((E55-$D$2)-($E$55-$D$2))</f>
        <v>1</v>
      </c>
      <c r="G55" s="43">
        <f t="shared" si="4"/>
        <v>0</v>
      </c>
      <c r="H55" s="43">
        <f t="shared" si="5"/>
        <v>0</v>
      </c>
      <c r="K55" s="43" t="s">
        <v>8</v>
      </c>
      <c r="L55" s="45">
        <v>980</v>
      </c>
      <c r="M55" s="43">
        <v>0</v>
      </c>
    </row>
    <row r="56" spans="1:13" x14ac:dyDescent="0.35">
      <c r="A56" s="43" t="s">
        <v>6</v>
      </c>
      <c r="B56" s="45">
        <v>980</v>
      </c>
      <c r="C56" s="46">
        <v>34.611610412597656</v>
      </c>
      <c r="D56" s="46">
        <f t="shared" ref="D56:D60" si="15">2^-((C56-$D$2)-($C$55-$D$2))</f>
        <v>0.78603014924863179</v>
      </c>
      <c r="E56" s="47"/>
      <c r="G56" s="43">
        <f t="shared" si="4"/>
        <v>-0.34734344482421886</v>
      </c>
      <c r="K56" s="43" t="s">
        <v>8</v>
      </c>
      <c r="L56" s="45">
        <v>980</v>
      </c>
      <c r="M56" s="43">
        <v>0.16207504272460949</v>
      </c>
    </row>
    <row r="57" spans="1:13" x14ac:dyDescent="0.35">
      <c r="A57" s="43" t="s">
        <v>6</v>
      </c>
      <c r="B57" s="45">
        <v>980</v>
      </c>
      <c r="C57" s="46">
        <v>33.838459014892578</v>
      </c>
      <c r="D57" s="46">
        <f t="shared" si="15"/>
        <v>1.3433245945873633</v>
      </c>
      <c r="E57" s="47"/>
      <c r="G57" s="43">
        <f t="shared" si="4"/>
        <v>0.42580795288085938</v>
      </c>
      <c r="K57" s="43" t="s">
        <v>8</v>
      </c>
      <c r="L57" s="45">
        <v>980</v>
      </c>
      <c r="M57" s="43">
        <v>0.55522918701171886</v>
      </c>
    </row>
    <row r="58" spans="1:13" x14ac:dyDescent="0.35">
      <c r="A58" s="43" t="s">
        <v>7</v>
      </c>
      <c r="B58" s="45">
        <v>980</v>
      </c>
      <c r="C58" s="46">
        <v>33.906177520751953</v>
      </c>
      <c r="D58" s="46">
        <f t="shared" si="15"/>
        <v>1.2817273887317457</v>
      </c>
      <c r="E58" s="47">
        <f>AVERAGE(C58:C60)</f>
        <v>34.406759897867836</v>
      </c>
      <c r="F58" s="43">
        <f>2^-((E58-$D$2)-($E$55-$D$2))</f>
        <v>0.88967618139700544</v>
      </c>
      <c r="G58" s="43">
        <f t="shared" si="4"/>
        <v>0.35808944702148438</v>
      </c>
      <c r="H58" s="43">
        <f>LOG(F58,2)</f>
        <v>-0.16864776611328139</v>
      </c>
      <c r="K58" s="43" t="s">
        <v>9</v>
      </c>
      <c r="L58" s="45">
        <v>980</v>
      </c>
      <c r="M58" s="43">
        <v>1.9953079223632813</v>
      </c>
    </row>
    <row r="59" spans="1:13" x14ac:dyDescent="0.35">
      <c r="A59" s="43" t="s">
        <v>7</v>
      </c>
      <c r="B59" s="45">
        <v>980</v>
      </c>
      <c r="C59" s="46">
        <v>34.218292236328125</v>
      </c>
      <c r="D59" s="46">
        <f t="shared" si="15"/>
        <v>1.0323804533593981</v>
      </c>
      <c r="E59" s="47"/>
      <c r="G59" s="43">
        <f>LOG(D59,2)</f>
        <v>4.5974731445312375E-2</v>
      </c>
      <c r="K59" s="43" t="s">
        <v>9</v>
      </c>
      <c r="L59" s="45">
        <v>980</v>
      </c>
      <c r="M59" s="43">
        <v>2.1564235687255859</v>
      </c>
    </row>
    <row r="60" spans="1:13" x14ac:dyDescent="0.35">
      <c r="A60" s="43" t="s">
        <v>7</v>
      </c>
      <c r="B60" s="45">
        <v>980</v>
      </c>
      <c r="C60" s="46">
        <v>35.095809936523438</v>
      </c>
      <c r="D60" s="46">
        <f t="shared" si="15"/>
        <v>0.5619279364297769</v>
      </c>
      <c r="E60" s="47"/>
      <c r="G60" s="43">
        <f t="shared" si="4"/>
        <v>-0.83154296875000011</v>
      </c>
      <c r="K60" s="43" t="s">
        <v>9</v>
      </c>
      <c r="L60" s="45">
        <v>980</v>
      </c>
      <c r="M60" s="43">
        <v>2.2719020843505859</v>
      </c>
    </row>
    <row r="61" spans="1:13" x14ac:dyDescent="0.35">
      <c r="A61" s="43" t="s">
        <v>8</v>
      </c>
      <c r="B61" s="45">
        <v>980</v>
      </c>
      <c r="C61" s="46">
        <v>32.559715270996094</v>
      </c>
      <c r="D61" s="46">
        <f>2^-((C61-$D$2)-($C$61-$D$2))</f>
        <v>1</v>
      </c>
      <c r="E61" s="47">
        <f>AVERAGE(C61:C63)</f>
        <v>32.320613861083984</v>
      </c>
      <c r="F61" s="43">
        <f>2^-((E61-$D$2)-($E$61-$D$2))</f>
        <v>1</v>
      </c>
      <c r="G61" s="43">
        <f t="shared" si="4"/>
        <v>0</v>
      </c>
      <c r="H61" s="43">
        <f t="shared" si="5"/>
        <v>0</v>
      </c>
      <c r="K61" s="43" t="s">
        <v>6</v>
      </c>
      <c r="L61" s="45">
        <v>970</v>
      </c>
      <c r="M61" s="43">
        <v>0</v>
      </c>
    </row>
    <row r="62" spans="1:13" x14ac:dyDescent="0.35">
      <c r="A62" s="43" t="s">
        <v>8</v>
      </c>
      <c r="B62" s="45">
        <v>980</v>
      </c>
      <c r="C62" s="46">
        <v>32.397640228271484</v>
      </c>
      <c r="D62" s="46">
        <f t="shared" ref="D62:D66" si="16">2^-((C62-$D$2)-($C$61-$D$2))</f>
        <v>1.1188952995917099</v>
      </c>
      <c r="E62" s="47"/>
      <c r="G62" s="43">
        <f t="shared" si="4"/>
        <v>0.16207504272460949</v>
      </c>
      <c r="K62" s="43" t="s">
        <v>6</v>
      </c>
      <c r="L62" s="45">
        <v>970</v>
      </c>
      <c r="M62" s="43">
        <v>-1.0625991821289063</v>
      </c>
    </row>
    <row r="63" spans="1:13" x14ac:dyDescent="0.35">
      <c r="A63" s="43" t="s">
        <v>8</v>
      </c>
      <c r="B63" s="45">
        <v>980</v>
      </c>
      <c r="C63" s="46">
        <v>32.004486083984375</v>
      </c>
      <c r="D63" s="46">
        <f t="shared" si="16"/>
        <v>1.4694020444330731</v>
      </c>
      <c r="E63" s="47"/>
      <c r="G63" s="43">
        <f t="shared" si="4"/>
        <v>0.55522918701171886</v>
      </c>
      <c r="K63" s="43" t="s">
        <v>6</v>
      </c>
      <c r="L63" s="45">
        <v>970</v>
      </c>
      <c r="M63" s="43">
        <v>-2.85980224609375</v>
      </c>
    </row>
    <row r="64" spans="1:13" x14ac:dyDescent="0.35">
      <c r="A64" s="43" t="s">
        <v>9</v>
      </c>
      <c r="B64" s="45">
        <v>980</v>
      </c>
      <c r="C64" s="46">
        <v>30.564407348632813</v>
      </c>
      <c r="D64" s="46">
        <f t="shared" si="16"/>
        <v>3.987011930460735</v>
      </c>
      <c r="E64" s="47">
        <f>AVERAGE(C64:C66)</f>
        <v>30.418504079182942</v>
      </c>
      <c r="F64" s="43">
        <f>2^-((E64-$D$2)-($E$61-$D$2))</f>
        <v>3.7375937889679425</v>
      </c>
      <c r="G64" s="43">
        <f t="shared" si="4"/>
        <v>1.9953079223632813</v>
      </c>
      <c r="H64" s="43">
        <f t="shared" si="5"/>
        <v>1.9021097819010426</v>
      </c>
      <c r="K64" s="43" t="s">
        <v>7</v>
      </c>
      <c r="L64" s="45">
        <v>970</v>
      </c>
      <c r="M64" s="43">
        <v>-1.06500244140625</v>
      </c>
    </row>
    <row r="65" spans="1:13" x14ac:dyDescent="0.35">
      <c r="A65" s="43" t="s">
        <v>9</v>
      </c>
      <c r="B65" s="45">
        <v>980</v>
      </c>
      <c r="C65" s="46">
        <v>30.403291702270508</v>
      </c>
      <c r="D65" s="46">
        <f t="shared" si="16"/>
        <v>4.4580832842043563</v>
      </c>
      <c r="G65" s="43">
        <f t="shared" si="4"/>
        <v>2.1564235687255859</v>
      </c>
      <c r="K65" s="43" t="s">
        <v>7</v>
      </c>
      <c r="L65" s="45">
        <v>970</v>
      </c>
      <c r="M65" s="43">
        <v>-0.71002578735351563</v>
      </c>
    </row>
    <row r="66" spans="1:13" x14ac:dyDescent="0.35">
      <c r="A66" s="43" t="s">
        <v>9</v>
      </c>
      <c r="B66" s="45">
        <v>980</v>
      </c>
      <c r="C66" s="46">
        <v>30.287813186645508</v>
      </c>
      <c r="D66" s="46">
        <f t="shared" si="16"/>
        <v>4.8295945704498182</v>
      </c>
      <c r="G66" s="43">
        <f t="shared" si="4"/>
        <v>2.2719020843505859</v>
      </c>
      <c r="K66" s="43" t="s">
        <v>7</v>
      </c>
      <c r="L66" s="45">
        <v>970</v>
      </c>
      <c r="M66" s="43">
        <v>-0.59401702880859364</v>
      </c>
    </row>
    <row r="67" spans="1:13" x14ac:dyDescent="0.35">
      <c r="A67" s="43" t="s">
        <v>6</v>
      </c>
      <c r="B67" s="45">
        <v>970</v>
      </c>
      <c r="C67" s="46">
        <v>32.729133605957031</v>
      </c>
      <c r="D67" s="46">
        <f>2^-((C67-$D$2)-($C$67-$D$2))</f>
        <v>1</v>
      </c>
      <c r="E67" s="47">
        <f>AVERAGE(C67:C69)</f>
        <v>34.036600748697914</v>
      </c>
      <c r="F67" s="43">
        <f>2^-((E67-$D$2)-($E$67-$D$2))</f>
        <v>1</v>
      </c>
      <c r="G67" s="43">
        <f t="shared" si="4"/>
        <v>0</v>
      </c>
      <c r="H67" s="43">
        <f t="shared" si="5"/>
        <v>0</v>
      </c>
      <c r="K67" s="43" t="s">
        <v>8</v>
      </c>
      <c r="L67" s="45">
        <v>970</v>
      </c>
      <c r="M67" s="43">
        <v>0</v>
      </c>
    </row>
    <row r="68" spans="1:13" x14ac:dyDescent="0.35">
      <c r="A68" s="43" t="s">
        <v>6</v>
      </c>
      <c r="B68" s="45">
        <v>970</v>
      </c>
      <c r="C68" s="46">
        <v>33.791732788085938</v>
      </c>
      <c r="D68" s="46">
        <f t="shared" ref="D68:D72" si="17">2^-((C68-$D$2)-($C$67-$D$2))</f>
        <v>0.4787687249150907</v>
      </c>
      <c r="E68" s="47"/>
      <c r="G68" s="43">
        <f t="shared" si="4"/>
        <v>-1.0625991821289063</v>
      </c>
      <c r="K68" s="43" t="s">
        <v>8</v>
      </c>
      <c r="L68" s="45">
        <v>970</v>
      </c>
      <c r="M68" s="43">
        <v>-4.3746948242187507E-2</v>
      </c>
    </row>
    <row r="69" spans="1:13" x14ac:dyDescent="0.35">
      <c r="A69" s="43" t="s">
        <v>6</v>
      </c>
      <c r="B69" s="45">
        <v>970</v>
      </c>
      <c r="C69" s="46">
        <v>35.588935852050781</v>
      </c>
      <c r="D69" s="46">
        <f t="shared" si="17"/>
        <v>0.13775702089835032</v>
      </c>
      <c r="E69" s="47"/>
      <c r="G69" s="43">
        <f t="shared" si="4"/>
        <v>-2.85980224609375</v>
      </c>
      <c r="K69" s="43" t="s">
        <v>8</v>
      </c>
      <c r="L69" s="45">
        <v>970</v>
      </c>
      <c r="M69" s="43">
        <v>-0.29509353637695313</v>
      </c>
    </row>
    <row r="70" spans="1:13" x14ac:dyDescent="0.35">
      <c r="A70" s="43" t="s">
        <v>7</v>
      </c>
      <c r="B70" s="45">
        <v>970</v>
      </c>
      <c r="C70" s="46">
        <v>33.794136047363281</v>
      </c>
      <c r="D70" s="46">
        <f t="shared" si="17"/>
        <v>0.47797184994647923</v>
      </c>
      <c r="E70" s="47">
        <f>AVERAGE(C70:C72)</f>
        <v>33.51881535847982</v>
      </c>
      <c r="F70" s="43">
        <f>2^-((E70-$D$2)-($E$67-$D$2))</f>
        <v>1.4317557428652472</v>
      </c>
      <c r="G70" s="43">
        <f t="shared" si="4"/>
        <v>-1.06500244140625</v>
      </c>
      <c r="H70" s="43">
        <f t="shared" si="5"/>
        <v>0.51778539021809411</v>
      </c>
      <c r="K70" s="43" t="s">
        <v>9</v>
      </c>
      <c r="L70" s="45">
        <v>970</v>
      </c>
      <c r="M70" s="43">
        <v>3.5715141296386719</v>
      </c>
    </row>
    <row r="71" spans="1:13" x14ac:dyDescent="0.35">
      <c r="A71" s="43" t="s">
        <v>7</v>
      </c>
      <c r="B71" s="45">
        <v>970</v>
      </c>
      <c r="C71" s="46">
        <v>33.439159393310547</v>
      </c>
      <c r="D71" s="46">
        <f t="shared" si="17"/>
        <v>0.61130921194381549</v>
      </c>
      <c r="E71" s="47"/>
      <c r="G71" s="43">
        <f t="shared" si="4"/>
        <v>-0.71002578735351563</v>
      </c>
      <c r="K71" s="43" t="s">
        <v>9</v>
      </c>
      <c r="L71" s="45">
        <v>970</v>
      </c>
      <c r="M71" s="43">
        <v>4.5362586975097656</v>
      </c>
    </row>
    <row r="72" spans="1:13" x14ac:dyDescent="0.35">
      <c r="A72" s="43" t="s">
        <v>7</v>
      </c>
      <c r="B72" s="45">
        <v>970</v>
      </c>
      <c r="C72" s="46">
        <v>33.323150634765625</v>
      </c>
      <c r="D72" s="46">
        <f t="shared" si="17"/>
        <v>0.66249568872802589</v>
      </c>
      <c r="E72" s="47"/>
      <c r="G72" s="43">
        <f t="shared" ref="G72:G77" si="18">LOG(D72,2)</f>
        <v>-0.59401702880859364</v>
      </c>
      <c r="K72" s="43" t="s">
        <v>9</v>
      </c>
      <c r="L72" s="45">
        <v>970</v>
      </c>
      <c r="M72" s="43">
        <v>4.3144130706787109</v>
      </c>
    </row>
    <row r="73" spans="1:13" x14ac:dyDescent="0.35">
      <c r="A73" s="43" t="s">
        <v>8</v>
      </c>
      <c r="B73" s="45">
        <v>970</v>
      </c>
      <c r="C73" s="46">
        <v>33.262767791748047</v>
      </c>
      <c r="D73" s="46">
        <f>2^-((C73-$D$2)-($C$73-$D$2))</f>
        <v>1</v>
      </c>
      <c r="E73" s="47">
        <f>AVERAGE(C73:C75)</f>
        <v>33.375714619954429</v>
      </c>
      <c r="F73" s="43">
        <f>2^-((E73-$D$2)-($E$73-$D$2))</f>
        <v>1</v>
      </c>
      <c r="G73" s="43">
        <f t="shared" si="18"/>
        <v>0</v>
      </c>
      <c r="H73" s="43">
        <f t="shared" ref="H73" si="19">LOG(F73,2)</f>
        <v>0</v>
      </c>
      <c r="K73" s="43" t="s">
        <v>6</v>
      </c>
      <c r="L73" s="45">
        <v>960</v>
      </c>
      <c r="M73" s="43">
        <v>0</v>
      </c>
    </row>
    <row r="74" spans="1:13" x14ac:dyDescent="0.35">
      <c r="A74" s="43" t="s">
        <v>8</v>
      </c>
      <c r="B74" s="45">
        <v>970</v>
      </c>
      <c r="C74" s="46">
        <v>33.306514739990234</v>
      </c>
      <c r="D74" s="46">
        <f t="shared" ref="D74:D78" si="20">2^-((C74-$D$2)-($C$73-$D$2))</f>
        <v>0.97013205863156637</v>
      </c>
      <c r="E74" s="47"/>
      <c r="G74" s="43">
        <f t="shared" si="18"/>
        <v>-4.3746948242187507E-2</v>
      </c>
      <c r="K74" s="43" t="s">
        <v>6</v>
      </c>
      <c r="L74" s="45">
        <v>960</v>
      </c>
      <c r="M74" s="43">
        <v>-0.48294448852539063</v>
      </c>
    </row>
    <row r="75" spans="1:13" x14ac:dyDescent="0.35">
      <c r="A75" s="43" t="s">
        <v>8</v>
      </c>
      <c r="B75" s="45">
        <v>970</v>
      </c>
      <c r="C75" s="46">
        <v>33.557861328125</v>
      </c>
      <c r="D75" s="46">
        <f t="shared" si="20"/>
        <v>0.81501948932812562</v>
      </c>
      <c r="E75" s="47"/>
      <c r="G75" s="43">
        <f t="shared" si="18"/>
        <v>-0.29509353637695313</v>
      </c>
      <c r="K75" s="43" t="s">
        <v>6</v>
      </c>
      <c r="L75" s="45">
        <v>960</v>
      </c>
      <c r="M75" s="43">
        <v>0.39214515686035145</v>
      </c>
    </row>
    <row r="76" spans="1:13" x14ac:dyDescent="0.35">
      <c r="A76" s="43" t="s">
        <v>9</v>
      </c>
      <c r="B76" s="45">
        <v>970</v>
      </c>
      <c r="C76" s="46">
        <v>29.691253662109375</v>
      </c>
      <c r="D76" s="46">
        <f t="shared" si="20"/>
        <v>11.888659342380487</v>
      </c>
      <c r="E76" s="47">
        <f>AVERAGE(C76:C78)</f>
        <v>29.122039159138996</v>
      </c>
      <c r="F76" s="43">
        <f>2^-((E76-$D$2)-($E$73-$D$2))</f>
        <v>19.075850296818107</v>
      </c>
      <c r="G76" s="43">
        <f t="shared" si="18"/>
        <v>3.5715141296386719</v>
      </c>
      <c r="H76" s="43">
        <f t="shared" ref="H76:H85" si="21">LOG(F76,2)</f>
        <v>4.2536754608154332</v>
      </c>
      <c r="K76" s="43" t="s">
        <v>7</v>
      </c>
      <c r="L76" s="45">
        <v>960</v>
      </c>
      <c r="M76" s="43">
        <v>-0.56977844238281239</v>
      </c>
    </row>
    <row r="77" spans="1:13" x14ac:dyDescent="0.35">
      <c r="A77" s="43" t="s">
        <v>9</v>
      </c>
      <c r="B77" s="45">
        <v>970</v>
      </c>
      <c r="C77" s="46">
        <v>28.726509094238281</v>
      </c>
      <c r="D77" s="46">
        <f t="shared" si="20"/>
        <v>23.203309664946694</v>
      </c>
      <c r="E77" s="47"/>
      <c r="G77" s="43">
        <f t="shared" si="18"/>
        <v>4.5362586975097656</v>
      </c>
      <c r="K77" s="43" t="s">
        <v>7</v>
      </c>
      <c r="L77" s="45">
        <v>960</v>
      </c>
      <c r="M77" s="43">
        <v>-0.68281555175781239</v>
      </c>
    </row>
    <row r="78" spans="1:13" x14ac:dyDescent="0.35">
      <c r="A78" s="43" t="s">
        <v>9</v>
      </c>
      <c r="B78" s="45">
        <v>970</v>
      </c>
      <c r="C78" s="46">
        <v>28.948354721069336</v>
      </c>
      <c r="D78" s="46">
        <f t="shared" si="20"/>
        <v>19.896090511304372</v>
      </c>
      <c r="E78" s="47"/>
      <c r="G78" s="43">
        <f>LOG(D78,2)</f>
        <v>4.3144130706787109</v>
      </c>
      <c r="K78" s="43" t="s">
        <v>7</v>
      </c>
      <c r="L78" s="45">
        <v>960</v>
      </c>
      <c r="M78" s="43">
        <v>-0.47653579711914068</v>
      </c>
    </row>
    <row r="79" spans="1:13" x14ac:dyDescent="0.35">
      <c r="A79" s="43" t="s">
        <v>6</v>
      </c>
      <c r="B79" s="45">
        <v>960</v>
      </c>
      <c r="C79" s="46">
        <v>32.335853576660156</v>
      </c>
      <c r="D79" s="46">
        <f>2^-((C79-$D$2)-($C$79-$D$2))</f>
        <v>1</v>
      </c>
      <c r="E79" s="47">
        <f>AVERAGE(C79:C81)</f>
        <v>32.3661200205485</v>
      </c>
      <c r="F79" s="43">
        <f>2^-((E79-$D$2)-($E$79-$D$2))</f>
        <v>1</v>
      </c>
      <c r="G79" s="43">
        <f t="shared" ref="G79:G90" si="22">LOG(D79,2)</f>
        <v>0</v>
      </c>
      <c r="H79" s="43">
        <f t="shared" si="21"/>
        <v>0</v>
      </c>
      <c r="K79" s="43" t="s">
        <v>8</v>
      </c>
      <c r="L79" s="45">
        <v>960</v>
      </c>
      <c r="M79" s="43">
        <v>0</v>
      </c>
    </row>
    <row r="80" spans="1:13" x14ac:dyDescent="0.35">
      <c r="A80" s="43" t="s">
        <v>6</v>
      </c>
      <c r="B80" s="45">
        <v>960</v>
      </c>
      <c r="C80" s="46">
        <v>32.818798065185547</v>
      </c>
      <c r="D80" s="46">
        <f t="shared" ref="D80:D84" si="23">2^-((C80-$D$2)-($C$79-$D$2))</f>
        <v>0.71551579082800887</v>
      </c>
      <c r="E80" s="47"/>
      <c r="G80" s="43">
        <f t="shared" si="22"/>
        <v>-0.48294448852539063</v>
      </c>
      <c r="K80" s="43" t="s">
        <v>8</v>
      </c>
      <c r="L80" s="45">
        <v>960</v>
      </c>
      <c r="M80" s="43">
        <v>-1.6163482666015625</v>
      </c>
    </row>
    <row r="81" spans="1:13" x14ac:dyDescent="0.35">
      <c r="A81" s="43" t="s">
        <v>6</v>
      </c>
      <c r="B81" s="45">
        <v>960</v>
      </c>
      <c r="C81" s="46">
        <v>31.943708419799805</v>
      </c>
      <c r="D81" s="46">
        <f t="shared" si="23"/>
        <v>1.3123432894594542</v>
      </c>
      <c r="E81" s="47"/>
      <c r="G81" s="43">
        <f t="shared" si="22"/>
        <v>0.39214515686035145</v>
      </c>
      <c r="K81" s="43" t="s">
        <v>8</v>
      </c>
      <c r="L81" s="45">
        <v>960</v>
      </c>
      <c r="M81" s="43">
        <v>-1.3216018676757813</v>
      </c>
    </row>
    <row r="82" spans="1:13" x14ac:dyDescent="0.35">
      <c r="A82" s="43" t="s">
        <v>7</v>
      </c>
      <c r="B82" s="45">
        <v>960</v>
      </c>
      <c r="C82" s="46">
        <v>32.905632019042969</v>
      </c>
      <c r="D82" s="46">
        <f t="shared" si="23"/>
        <v>0.67372024507948436</v>
      </c>
      <c r="E82" s="47">
        <f>AVERAGE(C82:C84)</f>
        <v>32.912230173746742</v>
      </c>
      <c r="F82" s="43">
        <f>2^-((E82-$D$2)-($E$79-$D$2))</f>
        <v>0.68486419697587253</v>
      </c>
      <c r="G82" s="43">
        <f t="shared" si="22"/>
        <v>-0.56977844238281239</v>
      </c>
      <c r="H82" s="43">
        <f t="shared" si="21"/>
        <v>-0.54611015319824219</v>
      </c>
      <c r="K82" s="43" t="s">
        <v>9</v>
      </c>
      <c r="L82" s="45">
        <v>960</v>
      </c>
      <c r="M82" s="43">
        <v>-2.1058464050292969</v>
      </c>
    </row>
    <row r="83" spans="1:13" x14ac:dyDescent="0.35">
      <c r="A83" s="43" t="s">
        <v>7</v>
      </c>
      <c r="B83" s="45">
        <v>960</v>
      </c>
      <c r="C83" s="46">
        <v>33.018669128417969</v>
      </c>
      <c r="D83" s="46">
        <f t="shared" si="23"/>
        <v>0.62294834650218067</v>
      </c>
      <c r="E83" s="47"/>
      <c r="G83" s="43">
        <f t="shared" si="22"/>
        <v>-0.68281555175781239</v>
      </c>
      <c r="K83" s="43" t="s">
        <v>9</v>
      </c>
      <c r="L83" s="45">
        <v>960</v>
      </c>
      <c r="M83" s="43">
        <v>-1.9396018981933594</v>
      </c>
    </row>
    <row r="84" spans="1:13" x14ac:dyDescent="0.35">
      <c r="A84" s="43" t="s">
        <v>7</v>
      </c>
      <c r="B84" s="45">
        <v>960</v>
      </c>
      <c r="C84" s="46">
        <v>32.812389373779297</v>
      </c>
      <c r="D84" s="46">
        <f t="shared" si="23"/>
        <v>0.71870130106286889</v>
      </c>
      <c r="E84" s="47"/>
      <c r="G84" s="43">
        <f t="shared" si="22"/>
        <v>-0.47653579711914068</v>
      </c>
      <c r="K84" s="43" t="s">
        <v>9</v>
      </c>
      <c r="L84" s="45">
        <v>960</v>
      </c>
      <c r="M84" s="43">
        <v>-1.4154434204101563</v>
      </c>
    </row>
    <row r="85" spans="1:13" x14ac:dyDescent="0.35">
      <c r="A85" s="43" t="s">
        <v>8</v>
      </c>
      <c r="B85" s="45">
        <v>960</v>
      </c>
      <c r="C85" s="46">
        <v>31.284534454345703</v>
      </c>
      <c r="D85" s="46">
        <f>2^-((C85-$D$2)-($C$85-$D$2))</f>
        <v>1</v>
      </c>
      <c r="E85" s="47">
        <f>AVERAGE(C85:C87)</f>
        <v>32.263851165771484</v>
      </c>
      <c r="F85" s="43">
        <f>2^-((E85-$D$2)-($E$85-$D$2))</f>
        <v>1</v>
      </c>
      <c r="G85" s="43">
        <f t="shared" si="22"/>
        <v>0</v>
      </c>
      <c r="H85" s="43">
        <f t="shared" si="21"/>
        <v>0</v>
      </c>
    </row>
    <row r="86" spans="1:13" x14ac:dyDescent="0.35">
      <c r="A86" s="43" t="s">
        <v>8</v>
      </c>
      <c r="B86" s="45">
        <v>960</v>
      </c>
      <c r="C86" s="46">
        <v>32.900882720947266</v>
      </c>
      <c r="D86" s="46">
        <f t="shared" ref="D86:D90" si="24">2^-((C86-$D$2)-($C$85-$D$2))</f>
        <v>0.32615999239176729</v>
      </c>
      <c r="E86" s="47"/>
      <c r="G86" s="43">
        <f t="shared" si="22"/>
        <v>-1.6163482666015625</v>
      </c>
    </row>
    <row r="87" spans="1:13" x14ac:dyDescent="0.35">
      <c r="A87" s="43" t="s">
        <v>8</v>
      </c>
      <c r="B87" s="45">
        <v>960</v>
      </c>
      <c r="C87" s="46">
        <v>32.606136322021484</v>
      </c>
      <c r="D87" s="46">
        <f t="shared" si="24"/>
        <v>0.4000904596159075</v>
      </c>
      <c r="E87" s="47"/>
      <c r="G87" s="43">
        <f t="shared" si="22"/>
        <v>-1.3216018676757813</v>
      </c>
    </row>
    <row r="88" spans="1:13" x14ac:dyDescent="0.35">
      <c r="A88" s="43" t="s">
        <v>9</v>
      </c>
      <c r="B88" s="45">
        <v>960</v>
      </c>
      <c r="C88" s="46">
        <v>33.390380859375</v>
      </c>
      <c r="D88" s="46">
        <f t="shared" si="24"/>
        <v>0.23231490040135885</v>
      </c>
      <c r="E88" s="47">
        <f>AVERAGE(C88:C90)</f>
        <v>33.104831695556641</v>
      </c>
      <c r="F88" s="43">
        <f>2^-((E88-$D$2)-($E$85-$D$2))</f>
        <v>0.55826401511780654</v>
      </c>
      <c r="G88" s="43">
        <f t="shared" si="22"/>
        <v>-2.1058464050292969</v>
      </c>
      <c r="H88" s="43">
        <f t="shared" ref="H88" si="25">LOG(F88,2)</f>
        <v>-0.84098052978515614</v>
      </c>
    </row>
    <row r="89" spans="1:13" x14ac:dyDescent="0.35">
      <c r="A89" s="43" t="s">
        <v>9</v>
      </c>
      <c r="B89" s="45">
        <v>960</v>
      </c>
      <c r="C89" s="46">
        <v>33.224136352539063</v>
      </c>
      <c r="D89" s="46">
        <f t="shared" si="24"/>
        <v>0.26068836545357377</v>
      </c>
      <c r="E89" s="47"/>
      <c r="G89" s="43">
        <f t="shared" si="22"/>
        <v>-1.9396018981933594</v>
      </c>
    </row>
    <row r="90" spans="1:13" x14ac:dyDescent="0.35">
      <c r="A90" s="43" t="s">
        <v>9</v>
      </c>
      <c r="B90" s="45">
        <v>960</v>
      </c>
      <c r="C90" s="46">
        <v>32.699977874755859</v>
      </c>
      <c r="D90" s="46">
        <f t="shared" si="24"/>
        <v>0.37489450368419347</v>
      </c>
      <c r="E90" s="47"/>
      <c r="G90" s="43">
        <f t="shared" si="22"/>
        <v>-1.4154434204101563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zoomScale="25" zoomScaleNormal="25" workbookViewId="0">
      <selection activeCell="A7" sqref="A7:D24"/>
    </sheetView>
  </sheetViews>
  <sheetFormatPr defaultColWidth="10.90625" defaultRowHeight="14.5" x14ac:dyDescent="0.35"/>
  <sheetData>
    <row r="1" spans="1:10" x14ac:dyDescent="0.35">
      <c r="A1" s="38" t="s">
        <v>10</v>
      </c>
      <c r="B1" s="38" t="s">
        <v>11</v>
      </c>
      <c r="C1" s="38" t="s">
        <v>12</v>
      </c>
      <c r="D1" s="38" t="s">
        <v>13</v>
      </c>
      <c r="E1" s="36" t="s">
        <v>14</v>
      </c>
      <c r="F1" s="36" t="s">
        <v>15</v>
      </c>
      <c r="G1" s="36" t="s">
        <v>16</v>
      </c>
      <c r="H1" s="38"/>
      <c r="I1" s="35"/>
      <c r="J1" s="35"/>
    </row>
    <row r="2" spans="1:10" x14ac:dyDescent="0.35">
      <c r="A2" s="35" t="s">
        <v>17</v>
      </c>
      <c r="B2" s="35" t="s">
        <v>5</v>
      </c>
      <c r="C2" s="37" t="s">
        <v>18</v>
      </c>
      <c r="D2" s="37">
        <v>33.686689166666667</v>
      </c>
      <c r="E2" s="35"/>
      <c r="F2" s="35"/>
      <c r="G2" s="35"/>
      <c r="H2" s="35"/>
      <c r="I2" s="35"/>
      <c r="J2" s="35"/>
    </row>
    <row r="3" spans="1:10" x14ac:dyDescent="0.35">
      <c r="A3" s="35" t="s">
        <v>17</v>
      </c>
      <c r="B3" s="35" t="s">
        <v>5</v>
      </c>
      <c r="C3" s="37"/>
      <c r="D3" s="37"/>
      <c r="E3" s="35"/>
      <c r="F3" s="35"/>
      <c r="G3" s="35"/>
      <c r="H3" s="35"/>
      <c r="I3" s="35"/>
      <c r="J3" s="35"/>
    </row>
    <row r="4" spans="1:10" x14ac:dyDescent="0.35">
      <c r="A4" s="35" t="s">
        <v>17</v>
      </c>
      <c r="B4" s="35" t="s">
        <v>5</v>
      </c>
      <c r="C4" s="37"/>
      <c r="D4" s="37"/>
      <c r="E4" s="35"/>
      <c r="F4" s="35"/>
      <c r="G4" s="35"/>
      <c r="H4" s="35"/>
      <c r="I4" s="35"/>
      <c r="J4" s="35"/>
    </row>
    <row r="5" spans="1:10" x14ac:dyDescent="0.35">
      <c r="A5" s="35" t="s">
        <v>17</v>
      </c>
      <c r="B5" s="35" t="s">
        <v>5</v>
      </c>
      <c r="C5" s="37"/>
      <c r="D5" s="37"/>
      <c r="E5" s="35"/>
      <c r="F5" s="35"/>
      <c r="G5" s="35"/>
      <c r="H5" s="35"/>
      <c r="I5" s="35"/>
      <c r="J5" s="35"/>
    </row>
    <row r="6" spans="1:10" x14ac:dyDescent="0.35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35">
      <c r="A7" s="35" t="s">
        <v>6</v>
      </c>
      <c r="B7" s="35">
        <v>990</v>
      </c>
      <c r="C7" s="37">
        <v>32.216006999999998</v>
      </c>
      <c r="D7" s="37">
        <v>32.388638000000007</v>
      </c>
      <c r="E7" s="35">
        <v>1</v>
      </c>
      <c r="F7" s="35">
        <v>0</v>
      </c>
      <c r="G7" s="35" t="s">
        <v>6</v>
      </c>
      <c r="H7" s="35"/>
      <c r="I7" s="35"/>
      <c r="J7" s="35"/>
    </row>
    <row r="8" spans="1:10" x14ac:dyDescent="0.35">
      <c r="A8" s="35" t="s">
        <v>6</v>
      </c>
      <c r="B8" s="35">
        <v>990</v>
      </c>
      <c r="C8" s="37">
        <v>32.470590000000001</v>
      </c>
      <c r="D8" s="35"/>
      <c r="E8" s="35"/>
      <c r="F8" s="35"/>
      <c r="G8" s="35"/>
      <c r="H8" s="35"/>
      <c r="I8" s="35"/>
      <c r="J8" s="35"/>
    </row>
    <row r="9" spans="1:10" x14ac:dyDescent="0.35">
      <c r="A9" s="35" t="s">
        <v>6</v>
      </c>
      <c r="B9" s="35">
        <v>990</v>
      </c>
      <c r="C9" s="37">
        <v>32.479317000000002</v>
      </c>
      <c r="D9" s="35"/>
      <c r="E9" s="35"/>
      <c r="F9" s="35"/>
      <c r="G9" s="35"/>
      <c r="H9" s="35"/>
      <c r="I9" s="35"/>
      <c r="J9" s="35"/>
    </row>
    <row r="10" spans="1:10" x14ac:dyDescent="0.35">
      <c r="A10" s="35" t="s">
        <v>7</v>
      </c>
      <c r="B10" s="35">
        <v>990</v>
      </c>
      <c r="C10" s="37">
        <v>32.068393999999998</v>
      </c>
      <c r="D10" s="37">
        <v>32.049260666666669</v>
      </c>
      <c r="E10" s="35">
        <v>1.2652104117488985</v>
      </c>
      <c r="F10" s="35">
        <v>0.33937733333333853</v>
      </c>
      <c r="G10" s="35" t="s">
        <v>7</v>
      </c>
      <c r="H10" s="35"/>
      <c r="I10" s="35"/>
      <c r="J10" s="35"/>
    </row>
    <row r="11" spans="1:10" x14ac:dyDescent="0.35">
      <c r="A11" s="35" t="s">
        <v>7</v>
      </c>
      <c r="B11" s="35">
        <v>990</v>
      </c>
      <c r="C11" s="37">
        <v>32.094619999999999</v>
      </c>
      <c r="D11" s="35"/>
      <c r="E11" s="35"/>
      <c r="F11" s="35"/>
      <c r="G11" s="35"/>
      <c r="H11" s="35"/>
      <c r="I11" s="35"/>
      <c r="J11" s="35"/>
    </row>
    <row r="12" spans="1:10" x14ac:dyDescent="0.35">
      <c r="A12" s="35" t="s">
        <v>7</v>
      </c>
      <c r="B12" s="35">
        <v>990</v>
      </c>
      <c r="C12" s="37">
        <v>31.984767999999999</v>
      </c>
      <c r="D12" s="35"/>
      <c r="E12" s="35"/>
      <c r="F12" s="35"/>
      <c r="G12" s="35"/>
      <c r="H12" s="35"/>
      <c r="I12" s="35"/>
      <c r="J12" s="35"/>
    </row>
    <row r="13" spans="1:10" x14ac:dyDescent="0.35">
      <c r="A13" s="35" t="s">
        <v>20</v>
      </c>
      <c r="B13" s="35">
        <v>990</v>
      </c>
      <c r="C13" s="35" t="s">
        <v>22</v>
      </c>
      <c r="D13" s="35"/>
      <c r="E13" s="35"/>
      <c r="F13" s="35"/>
      <c r="G13" s="35"/>
      <c r="H13" s="35"/>
      <c r="I13" s="35"/>
      <c r="J13" s="35"/>
    </row>
    <row r="14" spans="1:10" x14ac:dyDescent="0.35">
      <c r="A14" s="35" t="s">
        <v>20</v>
      </c>
      <c r="B14" s="35">
        <v>990</v>
      </c>
      <c r="C14" s="35" t="s">
        <v>22</v>
      </c>
      <c r="D14" s="35"/>
      <c r="E14" s="35"/>
      <c r="F14" s="35"/>
      <c r="G14" s="35"/>
      <c r="H14" s="35"/>
      <c r="I14" s="35"/>
      <c r="J14" s="35"/>
    </row>
    <row r="15" spans="1:10" x14ac:dyDescent="0.35">
      <c r="A15" s="35" t="s">
        <v>20</v>
      </c>
      <c r="B15" s="35">
        <v>990</v>
      </c>
      <c r="C15" s="35" t="s">
        <v>22</v>
      </c>
      <c r="D15" s="35"/>
      <c r="E15" s="35"/>
      <c r="F15" s="35"/>
      <c r="G15" s="35"/>
      <c r="H15" s="35"/>
      <c r="I15" s="35"/>
      <c r="J15" s="35"/>
    </row>
    <row r="16" spans="1:10" x14ac:dyDescent="0.35">
      <c r="A16" s="35" t="s">
        <v>21</v>
      </c>
      <c r="B16" s="35">
        <v>990</v>
      </c>
      <c r="C16" s="35" t="s">
        <v>22</v>
      </c>
      <c r="D16" s="35"/>
      <c r="E16" s="35"/>
      <c r="F16" s="35"/>
      <c r="G16" s="35"/>
      <c r="H16" s="35"/>
      <c r="I16" s="35"/>
      <c r="J16" s="35"/>
    </row>
    <row r="17" spans="1:10" x14ac:dyDescent="0.35">
      <c r="A17" s="35" t="s">
        <v>21</v>
      </c>
      <c r="B17" s="35">
        <v>990</v>
      </c>
      <c r="C17" s="35" t="s">
        <v>22</v>
      </c>
      <c r="D17" s="35"/>
      <c r="E17" s="35"/>
      <c r="F17" s="35"/>
      <c r="G17" s="35"/>
      <c r="H17" s="35"/>
      <c r="I17" s="35"/>
      <c r="J17" s="35"/>
    </row>
    <row r="18" spans="1:10" x14ac:dyDescent="0.35">
      <c r="A18" s="35" t="s">
        <v>21</v>
      </c>
      <c r="B18" s="35">
        <v>990</v>
      </c>
      <c r="C18" s="35" t="s">
        <v>22</v>
      </c>
      <c r="D18" s="35"/>
      <c r="E18" s="35"/>
      <c r="F18" s="35"/>
      <c r="G18" s="35"/>
      <c r="H18" s="35"/>
      <c r="I18" s="35"/>
      <c r="J18" s="35"/>
    </row>
    <row r="19" spans="1:10" x14ac:dyDescent="0.35">
      <c r="A19" s="35" t="s">
        <v>8</v>
      </c>
      <c r="B19" s="35">
        <v>990</v>
      </c>
      <c r="C19" s="37">
        <v>29.586585998535156</v>
      </c>
      <c r="D19" s="37">
        <v>29.586585998535156</v>
      </c>
      <c r="E19" s="35">
        <v>1</v>
      </c>
      <c r="F19" s="35">
        <v>0</v>
      </c>
      <c r="G19" s="35" t="s">
        <v>8</v>
      </c>
      <c r="H19" s="35"/>
      <c r="I19" s="35"/>
      <c r="J19" s="35"/>
    </row>
    <row r="20" spans="1:10" x14ac:dyDescent="0.35">
      <c r="A20" s="35" t="s">
        <v>8</v>
      </c>
      <c r="B20" s="35">
        <v>990</v>
      </c>
      <c r="C20" s="37">
        <v>29.586585998535156</v>
      </c>
      <c r="D20" s="35"/>
      <c r="E20" s="35"/>
      <c r="F20" s="35"/>
      <c r="G20" s="35"/>
      <c r="H20" s="35"/>
      <c r="I20" s="35"/>
      <c r="J20" s="35"/>
    </row>
    <row r="21" spans="1:10" x14ac:dyDescent="0.35">
      <c r="A21" s="35" t="s">
        <v>8</v>
      </c>
      <c r="B21" s="35">
        <v>990</v>
      </c>
      <c r="C21" s="37">
        <v>29.586585998535156</v>
      </c>
      <c r="D21" s="35"/>
      <c r="E21" s="35"/>
      <c r="F21" s="35"/>
      <c r="G21" s="35"/>
      <c r="H21" s="35"/>
      <c r="I21" s="35"/>
      <c r="J21" s="35"/>
    </row>
    <row r="22" spans="1:10" x14ac:dyDescent="0.35">
      <c r="A22" s="35" t="s">
        <v>9</v>
      </c>
      <c r="B22" s="35">
        <v>990</v>
      </c>
      <c r="C22" s="37">
        <v>26.651723861694336</v>
      </c>
      <c r="D22" s="37">
        <v>26.651723861694336</v>
      </c>
      <c r="E22" s="35">
        <v>7.6468317787187186</v>
      </c>
      <c r="F22" s="35">
        <v>2.9348621368408203</v>
      </c>
      <c r="G22" s="35" t="s">
        <v>9</v>
      </c>
      <c r="H22" s="35"/>
      <c r="I22" s="35"/>
      <c r="J22" s="35"/>
    </row>
    <row r="23" spans="1:10" x14ac:dyDescent="0.35">
      <c r="A23" s="35" t="s">
        <v>9</v>
      </c>
      <c r="B23" s="35">
        <v>990</v>
      </c>
      <c r="C23" s="37">
        <v>26.651723861694336</v>
      </c>
      <c r="D23" s="35"/>
      <c r="E23" s="35"/>
      <c r="F23" s="35"/>
      <c r="G23" s="35"/>
      <c r="H23" s="35"/>
      <c r="I23" s="35"/>
      <c r="J23" s="35"/>
    </row>
    <row r="24" spans="1:10" x14ac:dyDescent="0.35">
      <c r="A24" s="35" t="s">
        <v>9</v>
      </c>
      <c r="B24" s="35">
        <v>990</v>
      </c>
      <c r="C24" s="37">
        <v>26.651723861694336</v>
      </c>
      <c r="D24" s="35"/>
      <c r="E24" s="35"/>
      <c r="F24" s="35"/>
      <c r="G24" s="35"/>
      <c r="H24" s="35"/>
      <c r="I24" s="35"/>
      <c r="J24" s="35"/>
    </row>
    <row r="25" spans="1:10" x14ac:dyDescent="0.35">
      <c r="A25" s="35"/>
      <c r="B25" s="35"/>
      <c r="C25" s="35"/>
      <c r="D25" s="35"/>
      <c r="E25" s="35"/>
      <c r="F25" s="35"/>
      <c r="G25" s="35"/>
      <c r="H25" s="35"/>
      <c r="I25" s="35"/>
      <c r="J25" s="35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9"/>
  <sheetViews>
    <sheetView zoomScale="25" zoomScaleNormal="25" workbookViewId="0">
      <selection activeCell="AD100" sqref="AD100"/>
    </sheetView>
  </sheetViews>
  <sheetFormatPr defaultColWidth="10.90625" defaultRowHeight="14.5" x14ac:dyDescent="0.35"/>
  <cols>
    <col min="1" max="1" width="11.453125" style="39"/>
  </cols>
  <sheetData>
    <row r="1" spans="1:5" x14ac:dyDescent="0.35">
      <c r="B1" t="s">
        <v>15</v>
      </c>
    </row>
    <row r="2" spans="1:5" x14ac:dyDescent="0.35">
      <c r="B2" t="s">
        <v>6</v>
      </c>
      <c r="C2" t="s">
        <v>23</v>
      </c>
      <c r="D2" t="s">
        <v>24</v>
      </c>
      <c r="E2" t="s">
        <v>25</v>
      </c>
    </row>
    <row r="3" spans="1:5" x14ac:dyDescent="0.35">
      <c r="A3" s="39">
        <v>1020</v>
      </c>
      <c r="B3">
        <v>0</v>
      </c>
      <c r="C3">
        <v>-0.52898025512695313</v>
      </c>
      <c r="D3">
        <v>0</v>
      </c>
      <c r="E3">
        <v>-1.2039667765299458</v>
      </c>
    </row>
    <row r="4" spans="1:5" x14ac:dyDescent="0.35">
      <c r="A4" s="39">
        <v>1010</v>
      </c>
      <c r="B4">
        <v>0</v>
      </c>
      <c r="C4" s="39">
        <v>1.4583470000000034</v>
      </c>
      <c r="D4">
        <v>0</v>
      </c>
      <c r="E4" s="39">
        <v>6.566630666666665</v>
      </c>
    </row>
    <row r="5" spans="1:5" x14ac:dyDescent="0.35">
      <c r="A5" s="39">
        <v>1000</v>
      </c>
      <c r="B5">
        <v>0</v>
      </c>
      <c r="C5" s="39">
        <v>3.5174063333333265</v>
      </c>
      <c r="D5">
        <v>0</v>
      </c>
      <c r="E5" s="39">
        <v>6.6210231781005859</v>
      </c>
    </row>
    <row r="6" spans="1:5" x14ac:dyDescent="0.35">
      <c r="A6" s="39">
        <v>990</v>
      </c>
      <c r="B6">
        <v>0</v>
      </c>
      <c r="C6" s="39">
        <v>0.33937733333333853</v>
      </c>
      <c r="D6">
        <v>0</v>
      </c>
      <c r="E6" s="39">
        <v>2.9348621368408203</v>
      </c>
    </row>
    <row r="7" spans="1:5" x14ac:dyDescent="0.35">
      <c r="A7" s="39">
        <v>980</v>
      </c>
      <c r="B7">
        <v>0</v>
      </c>
      <c r="C7">
        <v>-0.16864776611328139</v>
      </c>
      <c r="D7">
        <v>0</v>
      </c>
      <c r="E7">
        <v>1.9021097819010426</v>
      </c>
    </row>
    <row r="8" spans="1:5" x14ac:dyDescent="0.35">
      <c r="A8" s="39">
        <v>970</v>
      </c>
      <c r="B8">
        <v>0</v>
      </c>
      <c r="C8">
        <v>0.51778539021809411</v>
      </c>
      <c r="D8">
        <v>0</v>
      </c>
      <c r="E8">
        <v>4.2536754608154332</v>
      </c>
    </row>
    <row r="9" spans="1:5" x14ac:dyDescent="0.35">
      <c r="A9" s="39">
        <v>960</v>
      </c>
      <c r="B9">
        <v>0</v>
      </c>
      <c r="C9">
        <v>-0.54611015319824219</v>
      </c>
      <c r="D9">
        <v>0</v>
      </c>
      <c r="E9">
        <v>-0.84098052978515614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02"/>
  <sheetViews>
    <sheetView zoomScale="25" zoomScaleNormal="25" workbookViewId="0">
      <selection activeCell="AH77" sqref="AH77"/>
    </sheetView>
  </sheetViews>
  <sheetFormatPr defaultColWidth="10.90625" defaultRowHeight="14.5" x14ac:dyDescent="0.35"/>
  <cols>
    <col min="1" max="3" width="10.90625" style="43"/>
    <col min="4" max="4" width="11.453125" style="43"/>
    <col min="5" max="7" width="10.90625" style="43"/>
    <col min="8" max="8" width="11.453125" style="43"/>
    <col min="9" max="16" width="10.90625" style="43"/>
    <col min="17" max="17" width="11.453125" style="43"/>
    <col min="18" max="20" width="10.90625" style="43"/>
    <col min="21" max="21" width="11.453125" style="43"/>
    <col min="22" max="16384" width="10.90625" style="43"/>
  </cols>
  <sheetData>
    <row r="1" spans="1:21" x14ac:dyDescent="0.35">
      <c r="A1" s="43" t="s">
        <v>0</v>
      </c>
      <c r="B1" s="43" t="s">
        <v>1</v>
      </c>
      <c r="C1" s="43" t="s">
        <v>2</v>
      </c>
      <c r="E1" s="43" t="s">
        <v>3</v>
      </c>
      <c r="F1" s="43" t="s">
        <v>4</v>
      </c>
      <c r="I1" s="43" t="s">
        <v>27</v>
      </c>
      <c r="J1" s="44" t="s">
        <v>26</v>
      </c>
      <c r="M1" s="44" t="s">
        <v>28</v>
      </c>
      <c r="O1" s="43" t="s">
        <v>0</v>
      </c>
      <c r="P1" s="43" t="s">
        <v>1</v>
      </c>
      <c r="R1" s="43" t="s">
        <v>2</v>
      </c>
      <c r="S1" s="43" t="s">
        <v>3</v>
      </c>
      <c r="T1" s="43" t="s">
        <v>4</v>
      </c>
    </row>
    <row r="2" spans="1:21" x14ac:dyDescent="0.35">
      <c r="A2" s="43" t="s">
        <v>5</v>
      </c>
      <c r="B2" s="43" t="s">
        <v>6</v>
      </c>
      <c r="C2" s="46">
        <v>32.872352600097656</v>
      </c>
      <c r="D2" s="46"/>
      <c r="E2" s="47">
        <f>AVERAGE(C2:C4)</f>
        <v>32.690581003824867</v>
      </c>
      <c r="F2" s="47">
        <f>AVERAGE(E2,E6,E10,E14)</f>
        <v>33.87773323059082</v>
      </c>
      <c r="G2" s="45"/>
      <c r="H2" s="45"/>
      <c r="O2" s="43" t="s">
        <v>5</v>
      </c>
      <c r="P2" s="43" t="s">
        <v>6</v>
      </c>
      <c r="R2" s="48">
        <v>32.718586000000002</v>
      </c>
      <c r="S2" s="47">
        <v>32.430515333333339</v>
      </c>
      <c r="T2" s="47">
        <v>33.686689166666667</v>
      </c>
      <c r="U2" s="47"/>
    </row>
    <row r="3" spans="1:21" x14ac:dyDescent="0.35">
      <c r="B3" s="43" t="s">
        <v>6</v>
      </c>
      <c r="C3" s="46">
        <v>33.441074371337891</v>
      </c>
      <c r="D3" s="46"/>
      <c r="E3" s="47"/>
      <c r="G3" s="45"/>
      <c r="H3" s="45"/>
      <c r="P3" s="43" t="s">
        <v>6</v>
      </c>
      <c r="R3" s="48">
        <v>32.23019</v>
      </c>
    </row>
    <row r="4" spans="1:21" x14ac:dyDescent="0.35">
      <c r="B4" s="43" t="s">
        <v>6</v>
      </c>
      <c r="C4" s="46">
        <v>31.758316040039063</v>
      </c>
      <c r="D4" s="46"/>
      <c r="E4" s="47"/>
      <c r="G4" s="45"/>
      <c r="H4" s="45"/>
      <c r="P4" s="43" t="s">
        <v>6</v>
      </c>
      <c r="R4" s="48">
        <v>32.342770000000002</v>
      </c>
    </row>
    <row r="5" spans="1:21" x14ac:dyDescent="0.35">
      <c r="E5" s="47"/>
      <c r="G5" s="45"/>
      <c r="H5" s="45"/>
    </row>
    <row r="6" spans="1:21" x14ac:dyDescent="0.35">
      <c r="B6" s="43" t="s">
        <v>7</v>
      </c>
      <c r="C6" s="46">
        <v>33.579170227050781</v>
      </c>
      <c r="D6" s="46"/>
      <c r="E6" s="47">
        <f t="shared" ref="E6:E14" si="0">AVERAGE(C6:C8)</f>
        <v>33.565822601318359</v>
      </c>
      <c r="G6" s="45"/>
      <c r="H6" s="45"/>
      <c r="P6" s="43" t="s">
        <v>7</v>
      </c>
      <c r="R6" s="48">
        <v>32.736606999999999</v>
      </c>
      <c r="S6" s="47">
        <v>32.786929000000001</v>
      </c>
    </row>
    <row r="7" spans="1:21" x14ac:dyDescent="0.35">
      <c r="B7" s="43" t="s">
        <v>7</v>
      </c>
      <c r="C7" s="46">
        <v>33.380889892578125</v>
      </c>
      <c r="D7" s="46"/>
      <c r="E7" s="47"/>
      <c r="G7" s="45"/>
      <c r="H7" s="45"/>
      <c r="P7" s="43" t="s">
        <v>7</v>
      </c>
      <c r="R7" s="48">
        <v>32.757843000000001</v>
      </c>
    </row>
    <row r="8" spans="1:21" x14ac:dyDescent="0.35">
      <c r="B8" s="43" t="s">
        <v>7</v>
      </c>
      <c r="C8" s="46">
        <v>33.737407684326172</v>
      </c>
      <c r="D8" s="46"/>
      <c r="E8" s="47"/>
      <c r="G8" s="45"/>
      <c r="H8" s="45"/>
      <c r="P8" s="43" t="s">
        <v>7</v>
      </c>
      <c r="R8" s="48">
        <v>32.866337000000001</v>
      </c>
    </row>
    <row r="9" spans="1:21" x14ac:dyDescent="0.35">
      <c r="E9" s="47"/>
      <c r="G9" s="45"/>
      <c r="H9" s="45"/>
    </row>
    <row r="10" spans="1:21" x14ac:dyDescent="0.35">
      <c r="B10" s="43" t="s">
        <v>8</v>
      </c>
      <c r="C10" s="46">
        <v>34.233882904052734</v>
      </c>
      <c r="D10" s="46"/>
      <c r="E10" s="47">
        <f t="shared" si="0"/>
        <v>34.553670247395836</v>
      </c>
      <c r="G10" s="45"/>
      <c r="H10" s="45"/>
      <c r="P10" s="43" t="s">
        <v>8</v>
      </c>
      <c r="R10" s="48">
        <v>34.064841999999999</v>
      </c>
      <c r="S10" s="47">
        <v>34.792952333333332</v>
      </c>
    </row>
    <row r="11" spans="1:21" x14ac:dyDescent="0.35">
      <c r="B11" s="43" t="s">
        <v>8</v>
      </c>
      <c r="C11" s="46">
        <v>34.298431396484375</v>
      </c>
      <c r="D11" s="46"/>
      <c r="E11" s="47"/>
      <c r="G11" s="45"/>
      <c r="H11" s="45"/>
      <c r="P11" s="43" t="s">
        <v>8</v>
      </c>
      <c r="R11" s="48">
        <v>35.223495</v>
      </c>
    </row>
    <row r="12" spans="1:21" x14ac:dyDescent="0.35">
      <c r="B12" s="43" t="s">
        <v>8</v>
      </c>
      <c r="C12" s="46">
        <v>35.128696441650391</v>
      </c>
      <c r="D12" s="46"/>
      <c r="E12" s="47"/>
      <c r="G12" s="45"/>
      <c r="H12" s="45"/>
      <c r="P12" s="43" t="s">
        <v>8</v>
      </c>
      <c r="R12" s="48">
        <v>35.090519999999998</v>
      </c>
    </row>
    <row r="13" spans="1:21" x14ac:dyDescent="0.35">
      <c r="E13" s="47"/>
      <c r="G13" s="45"/>
      <c r="H13" s="45"/>
    </row>
    <row r="14" spans="1:21" x14ac:dyDescent="0.35">
      <c r="B14" s="43" t="s">
        <v>9</v>
      </c>
      <c r="C14" s="46">
        <v>34.926174163818359</v>
      </c>
      <c r="D14" s="46"/>
      <c r="E14" s="47">
        <f t="shared" si="0"/>
        <v>34.700859069824219</v>
      </c>
      <c r="P14" s="43" t="s">
        <v>9</v>
      </c>
      <c r="R14" s="48">
        <v>34.651490000000003</v>
      </c>
      <c r="S14" s="47">
        <v>34.736359999999998</v>
      </c>
    </row>
    <row r="15" spans="1:21" x14ac:dyDescent="0.35">
      <c r="B15" s="43" t="s">
        <v>9</v>
      </c>
      <c r="C15" s="46">
        <v>35.187606811523438</v>
      </c>
      <c r="D15" s="46"/>
      <c r="E15" s="47"/>
      <c r="P15" s="43" t="s">
        <v>9</v>
      </c>
      <c r="R15" s="48">
        <v>34.850433000000002</v>
      </c>
    </row>
    <row r="16" spans="1:21" x14ac:dyDescent="0.35">
      <c r="B16" s="43" t="s">
        <v>9</v>
      </c>
      <c r="C16" s="46">
        <v>33.988796234130859</v>
      </c>
      <c r="D16" s="46"/>
      <c r="E16" s="47"/>
      <c r="P16" s="43" t="s">
        <v>9</v>
      </c>
      <c r="R16" s="48">
        <v>34.707157000000002</v>
      </c>
    </row>
    <row r="18" spans="1:22" x14ac:dyDescent="0.35">
      <c r="A18" s="44" t="s">
        <v>10</v>
      </c>
      <c r="B18" s="44" t="s">
        <v>11</v>
      </c>
      <c r="C18" s="44" t="s">
        <v>12</v>
      </c>
      <c r="D18" s="44" t="s">
        <v>14</v>
      </c>
      <c r="E18" s="44" t="s">
        <v>13</v>
      </c>
      <c r="F18" s="42" t="s">
        <v>29</v>
      </c>
      <c r="G18" s="42" t="s">
        <v>15</v>
      </c>
      <c r="H18" s="42" t="s">
        <v>30</v>
      </c>
      <c r="I18" s="42" t="s">
        <v>16</v>
      </c>
      <c r="N18" s="44" t="s">
        <v>10</v>
      </c>
      <c r="O18" s="44" t="s">
        <v>11</v>
      </c>
      <c r="P18" s="44" t="s">
        <v>12</v>
      </c>
      <c r="Q18" s="44" t="s">
        <v>14</v>
      </c>
      <c r="R18" s="44" t="s">
        <v>13</v>
      </c>
      <c r="S18" s="42" t="s">
        <v>29</v>
      </c>
      <c r="T18" s="42" t="s">
        <v>15</v>
      </c>
      <c r="U18" s="42" t="s">
        <v>30</v>
      </c>
      <c r="V18" s="42" t="s">
        <v>16</v>
      </c>
    </row>
    <row r="19" spans="1:22" x14ac:dyDescent="0.35">
      <c r="A19" s="43" t="s">
        <v>6</v>
      </c>
      <c r="B19" s="45">
        <v>1020</v>
      </c>
      <c r="C19" s="46">
        <v>34.338733673095703</v>
      </c>
      <c r="D19" s="46">
        <f ca="1">2^-((D19-$F$2)-($D$19-$F$2))</f>
        <v>0</v>
      </c>
      <c r="E19" s="47">
        <f>AVERAGE(C19:C21)</f>
        <v>34.55961481730143</v>
      </c>
      <c r="N19" s="43" t="s">
        <v>6</v>
      </c>
      <c r="O19" s="45">
        <v>980</v>
      </c>
      <c r="P19" s="46">
        <v>34.264266967773438</v>
      </c>
      <c r="Q19" s="46"/>
      <c r="R19" s="47">
        <f>AVERAGE(P19:P21)</f>
        <v>34.238112131754555</v>
      </c>
    </row>
    <row r="20" spans="1:22" x14ac:dyDescent="0.35">
      <c r="A20" s="43" t="s">
        <v>6</v>
      </c>
      <c r="B20" s="45">
        <v>1020</v>
      </c>
      <c r="C20" s="46">
        <v>35.213359832763672</v>
      </c>
      <c r="D20" s="46"/>
      <c r="E20" s="47"/>
      <c r="N20" s="43" t="s">
        <v>6</v>
      </c>
      <c r="O20" s="45">
        <v>980</v>
      </c>
      <c r="P20" s="46">
        <v>34.611610412597656</v>
      </c>
      <c r="Q20" s="46"/>
      <c r="R20" s="47"/>
    </row>
    <row r="21" spans="1:22" x14ac:dyDescent="0.35">
      <c r="A21" s="43" t="s">
        <v>6</v>
      </c>
      <c r="B21" s="45">
        <v>1020</v>
      </c>
      <c r="C21" s="46">
        <v>34.126750946044922</v>
      </c>
      <c r="D21" s="46"/>
      <c r="E21" s="47"/>
      <c r="N21" s="43" t="s">
        <v>6</v>
      </c>
      <c r="O21" s="45">
        <v>980</v>
      </c>
      <c r="P21" s="46">
        <v>33.838459014892578</v>
      </c>
      <c r="Q21" s="46"/>
      <c r="R21" s="47"/>
    </row>
    <row r="22" spans="1:22" x14ac:dyDescent="0.35">
      <c r="A22" s="43" t="s">
        <v>7</v>
      </c>
      <c r="B22" s="45">
        <v>1020</v>
      </c>
      <c r="C22" s="46">
        <v>34.677719116210938</v>
      </c>
      <c r="D22" s="46"/>
      <c r="E22" s="47">
        <f>AVERAGE(C22:C24)</f>
        <v>35.088595072428383</v>
      </c>
      <c r="N22" s="43" t="s">
        <v>7</v>
      </c>
      <c r="O22" s="45">
        <v>980</v>
      </c>
      <c r="P22" s="46">
        <v>33.906177520751953</v>
      </c>
      <c r="Q22" s="46"/>
      <c r="R22" s="47">
        <f>AVERAGE(P22:P24)</f>
        <v>34.406759897867836</v>
      </c>
    </row>
    <row r="23" spans="1:22" x14ac:dyDescent="0.35">
      <c r="A23" s="43" t="s">
        <v>7</v>
      </c>
      <c r="B23" s="45">
        <v>1020</v>
      </c>
      <c r="C23" s="46">
        <v>35.238437652587891</v>
      </c>
      <c r="D23" s="46"/>
      <c r="E23" s="47"/>
      <c r="N23" s="43" t="s">
        <v>7</v>
      </c>
      <c r="O23" s="45">
        <v>980</v>
      </c>
      <c r="P23" s="46">
        <v>34.218292236328125</v>
      </c>
      <c r="Q23" s="46"/>
      <c r="R23" s="47"/>
    </row>
    <row r="24" spans="1:22" x14ac:dyDescent="0.35">
      <c r="A24" s="43" t="s">
        <v>7</v>
      </c>
      <c r="B24" s="45">
        <v>1020</v>
      </c>
      <c r="C24" s="46">
        <v>35.349628448486328</v>
      </c>
      <c r="D24" s="46"/>
      <c r="E24" s="47"/>
      <c r="N24" s="43" t="s">
        <v>7</v>
      </c>
      <c r="O24" s="45">
        <v>980</v>
      </c>
      <c r="P24" s="46">
        <v>35.095809936523438</v>
      </c>
      <c r="Q24" s="46"/>
      <c r="R24" s="47"/>
    </row>
    <row r="25" spans="1:22" x14ac:dyDescent="0.35">
      <c r="A25" s="43" t="s">
        <v>8</v>
      </c>
      <c r="B25" s="45">
        <v>1020</v>
      </c>
      <c r="C25" s="46">
        <v>32.70849609375</v>
      </c>
      <c r="D25" s="46"/>
      <c r="E25" s="47">
        <f>AVERAGE(C25:C27)</f>
        <v>32.936448415120445</v>
      </c>
      <c r="N25" s="43" t="s">
        <v>8</v>
      </c>
      <c r="O25" s="45">
        <v>980</v>
      </c>
      <c r="P25" s="46">
        <v>32.559715270996094</v>
      </c>
      <c r="Q25" s="46"/>
      <c r="R25" s="47">
        <f>AVERAGE(P25:P27)</f>
        <v>32.320613861083984</v>
      </c>
    </row>
    <row r="26" spans="1:22" x14ac:dyDescent="0.35">
      <c r="A26" s="43" t="s">
        <v>8</v>
      </c>
      <c r="B26" s="45">
        <v>1020</v>
      </c>
      <c r="C26" s="46">
        <v>32.929073333740234</v>
      </c>
      <c r="D26" s="46"/>
      <c r="E26" s="47"/>
      <c r="N26" s="43" t="s">
        <v>8</v>
      </c>
      <c r="O26" s="45">
        <v>980</v>
      </c>
      <c r="P26" s="46">
        <v>32.397640228271484</v>
      </c>
      <c r="Q26" s="46"/>
      <c r="R26" s="47"/>
    </row>
    <row r="27" spans="1:22" x14ac:dyDescent="0.35">
      <c r="A27" s="43" t="s">
        <v>8</v>
      </c>
      <c r="B27" s="45">
        <v>1020</v>
      </c>
      <c r="C27" s="46">
        <v>33.171775817871094</v>
      </c>
      <c r="D27" s="46"/>
      <c r="E27" s="47"/>
      <c r="N27" s="43" t="s">
        <v>8</v>
      </c>
      <c r="O27" s="45">
        <v>980</v>
      </c>
      <c r="P27" s="46">
        <v>32.004486083984375</v>
      </c>
      <c r="Q27" s="46"/>
      <c r="R27" s="47"/>
    </row>
    <row r="28" spans="1:22" x14ac:dyDescent="0.35">
      <c r="A28" s="43" t="s">
        <v>9</v>
      </c>
      <c r="B28" s="45">
        <v>1020</v>
      </c>
      <c r="C28" s="46">
        <v>34.270626068115234</v>
      </c>
      <c r="D28" s="46"/>
      <c r="E28" s="47">
        <f>AVERAGE(C28:C30)</f>
        <v>34.140415191650391</v>
      </c>
      <c r="N28" s="43" t="s">
        <v>9</v>
      </c>
      <c r="O28" s="45">
        <v>980</v>
      </c>
      <c r="P28" s="46">
        <v>30.564407348632813</v>
      </c>
      <c r="Q28" s="46"/>
      <c r="R28" s="47">
        <f>AVERAGE(P28:P30)</f>
        <v>30.418504079182942</v>
      </c>
    </row>
    <row r="29" spans="1:22" x14ac:dyDescent="0.35">
      <c r="A29" s="43" t="s">
        <v>9</v>
      </c>
      <c r="B29" s="45">
        <v>1020</v>
      </c>
      <c r="C29" s="46">
        <v>34.25439453125</v>
      </c>
      <c r="D29" s="46"/>
      <c r="E29" s="47"/>
      <c r="N29" s="43" t="s">
        <v>9</v>
      </c>
      <c r="O29" s="45">
        <v>980</v>
      </c>
      <c r="P29" s="46">
        <v>30.403291702270508</v>
      </c>
      <c r="Q29" s="46"/>
    </row>
    <row r="30" spans="1:22" x14ac:dyDescent="0.35">
      <c r="A30" s="43" t="s">
        <v>9</v>
      </c>
      <c r="B30" s="45">
        <v>1020</v>
      </c>
      <c r="C30" s="46">
        <v>33.896224975585938</v>
      </c>
      <c r="D30" s="46"/>
      <c r="E30" s="47"/>
      <c r="N30" s="43" t="s">
        <v>9</v>
      </c>
      <c r="O30" s="45">
        <v>980</v>
      </c>
      <c r="P30" s="46">
        <v>30.287813186645508</v>
      </c>
      <c r="Q30" s="46"/>
    </row>
    <row r="31" spans="1:22" x14ac:dyDescent="0.35">
      <c r="A31" s="43" t="s">
        <v>6</v>
      </c>
      <c r="B31" s="43">
        <v>1010</v>
      </c>
      <c r="C31" s="48">
        <v>34.539062000000001</v>
      </c>
      <c r="D31" s="48"/>
      <c r="E31" s="47">
        <v>35.417910000000006</v>
      </c>
      <c r="N31" s="43" t="s">
        <v>6</v>
      </c>
      <c r="O31" s="45">
        <v>970</v>
      </c>
      <c r="P31" s="46">
        <v>32.729133605957031</v>
      </c>
      <c r="Q31" s="46"/>
      <c r="R31" s="47">
        <f>AVERAGE(P31:P33)</f>
        <v>34.036600748697914</v>
      </c>
    </row>
    <row r="32" spans="1:22" x14ac:dyDescent="0.35">
      <c r="A32" s="43" t="s">
        <v>6</v>
      </c>
      <c r="B32" s="43">
        <v>1010</v>
      </c>
      <c r="C32" s="48">
        <v>36.613132</v>
      </c>
      <c r="D32" s="48"/>
      <c r="N32" s="43" t="s">
        <v>6</v>
      </c>
      <c r="O32" s="45">
        <v>970</v>
      </c>
      <c r="P32" s="46">
        <v>33.791732788085938</v>
      </c>
      <c r="Q32" s="46"/>
      <c r="R32" s="47"/>
    </row>
    <row r="33" spans="1:18" x14ac:dyDescent="0.35">
      <c r="A33" s="43" t="s">
        <v>6</v>
      </c>
      <c r="B33" s="43">
        <v>1010</v>
      </c>
      <c r="C33" s="48">
        <v>35.101536000000003</v>
      </c>
      <c r="D33" s="48"/>
      <c r="N33" s="43" t="s">
        <v>6</v>
      </c>
      <c r="O33" s="45">
        <v>970</v>
      </c>
      <c r="P33" s="46">
        <v>35.588935852050781</v>
      </c>
      <c r="Q33" s="46"/>
      <c r="R33" s="47"/>
    </row>
    <row r="34" spans="1:18" x14ac:dyDescent="0.35">
      <c r="A34" s="43" t="s">
        <v>7</v>
      </c>
      <c r="B34" s="43">
        <v>1010</v>
      </c>
      <c r="C34" s="48">
        <v>33.124226</v>
      </c>
      <c r="D34" s="48"/>
      <c r="E34" s="47">
        <v>33.959563000000003</v>
      </c>
      <c r="N34" s="43" t="s">
        <v>7</v>
      </c>
      <c r="O34" s="45">
        <v>970</v>
      </c>
      <c r="P34" s="46">
        <v>33.794136047363281</v>
      </c>
      <c r="Q34" s="46"/>
      <c r="R34" s="47">
        <f>AVERAGE(P34:P36)</f>
        <v>33.51881535847982</v>
      </c>
    </row>
    <row r="35" spans="1:18" x14ac:dyDescent="0.35">
      <c r="A35" s="43" t="s">
        <v>7</v>
      </c>
      <c r="B35" s="43">
        <v>1010</v>
      </c>
      <c r="C35" s="48">
        <v>34.644173000000002</v>
      </c>
      <c r="D35" s="48"/>
      <c r="N35" s="43" t="s">
        <v>7</v>
      </c>
      <c r="O35" s="45">
        <v>970</v>
      </c>
      <c r="P35" s="46">
        <v>33.439159393310547</v>
      </c>
      <c r="Q35" s="46"/>
      <c r="R35" s="47"/>
    </row>
    <row r="36" spans="1:18" x14ac:dyDescent="0.35">
      <c r="A36" s="43" t="s">
        <v>7</v>
      </c>
      <c r="B36" s="43">
        <v>1010</v>
      </c>
      <c r="C36" s="48">
        <v>34.110289999999999</v>
      </c>
      <c r="D36" s="48"/>
      <c r="N36" s="43" t="s">
        <v>7</v>
      </c>
      <c r="O36" s="45">
        <v>970</v>
      </c>
      <c r="P36" s="46">
        <v>33.323150634765625</v>
      </c>
      <c r="Q36" s="46"/>
      <c r="R36" s="47"/>
    </row>
    <row r="37" spans="1:18" x14ac:dyDescent="0.35">
      <c r="A37" s="43" t="s">
        <v>8</v>
      </c>
      <c r="B37" s="43">
        <v>1010</v>
      </c>
      <c r="C37" s="48">
        <v>31.854434999999999</v>
      </c>
      <c r="D37" s="48"/>
      <c r="E37" s="47">
        <v>31.857338666666664</v>
      </c>
      <c r="N37" s="43" t="s">
        <v>8</v>
      </c>
      <c r="O37" s="45">
        <v>970</v>
      </c>
      <c r="P37" s="46">
        <v>33.262767791748047</v>
      </c>
      <c r="Q37" s="46"/>
      <c r="R37" s="47">
        <f>AVERAGE(P37:P39)</f>
        <v>33.375714619954429</v>
      </c>
    </row>
    <row r="38" spans="1:18" x14ac:dyDescent="0.35">
      <c r="A38" s="43" t="s">
        <v>8</v>
      </c>
      <c r="B38" s="43">
        <v>1010</v>
      </c>
      <c r="C38" s="48">
        <v>32.190173999999999</v>
      </c>
      <c r="D38" s="48"/>
      <c r="N38" s="43" t="s">
        <v>8</v>
      </c>
      <c r="O38" s="45">
        <v>970</v>
      </c>
      <c r="P38" s="46">
        <v>33.306514739990234</v>
      </c>
      <c r="Q38" s="46"/>
      <c r="R38" s="47"/>
    </row>
    <row r="39" spans="1:18" x14ac:dyDescent="0.35">
      <c r="A39" s="43" t="s">
        <v>8</v>
      </c>
      <c r="B39" s="43">
        <v>1010</v>
      </c>
      <c r="C39" s="48">
        <v>31.527407</v>
      </c>
      <c r="D39" s="48"/>
      <c r="N39" s="43" t="s">
        <v>8</v>
      </c>
      <c r="O39" s="45">
        <v>970</v>
      </c>
      <c r="P39" s="46">
        <v>33.557861328125</v>
      </c>
      <c r="Q39" s="46"/>
      <c r="R39" s="47"/>
    </row>
    <row r="40" spans="1:18" x14ac:dyDescent="0.35">
      <c r="A40" s="43" t="s">
        <v>9</v>
      </c>
      <c r="B40" s="43">
        <v>1010</v>
      </c>
      <c r="C40" s="48">
        <v>25.17557</v>
      </c>
      <c r="D40" s="48"/>
      <c r="E40" s="47">
        <v>25.290707999999999</v>
      </c>
      <c r="N40" s="43" t="s">
        <v>9</v>
      </c>
      <c r="O40" s="45">
        <v>970</v>
      </c>
      <c r="P40" s="46">
        <v>29.691253662109375</v>
      </c>
      <c r="Q40" s="46"/>
      <c r="R40" s="47">
        <f>AVERAGE(P40:P42)</f>
        <v>29.122039159138996</v>
      </c>
    </row>
    <row r="41" spans="1:18" x14ac:dyDescent="0.35">
      <c r="A41" s="43" t="s">
        <v>9</v>
      </c>
      <c r="B41" s="43">
        <v>1010</v>
      </c>
      <c r="C41" s="48">
        <v>25.328018</v>
      </c>
      <c r="D41" s="48"/>
      <c r="N41" s="43" t="s">
        <v>9</v>
      </c>
      <c r="O41" s="45">
        <v>970</v>
      </c>
      <c r="P41" s="46">
        <v>28.726509094238281</v>
      </c>
      <c r="Q41" s="46"/>
      <c r="R41" s="47"/>
    </row>
    <row r="42" spans="1:18" x14ac:dyDescent="0.35">
      <c r="A42" s="43" t="s">
        <v>9</v>
      </c>
      <c r="B42" s="43">
        <v>1010</v>
      </c>
      <c r="C42" s="48">
        <v>25.368535999999999</v>
      </c>
      <c r="D42" s="48"/>
      <c r="N42" s="43" t="s">
        <v>9</v>
      </c>
      <c r="O42" s="45">
        <v>970</v>
      </c>
      <c r="P42" s="46">
        <v>28.948354721069336</v>
      </c>
      <c r="Q42" s="46"/>
      <c r="R42" s="47"/>
    </row>
    <row r="43" spans="1:18" x14ac:dyDescent="0.35">
      <c r="A43" s="43" t="s">
        <v>6</v>
      </c>
      <c r="B43" s="43">
        <v>1000</v>
      </c>
      <c r="C43" s="47">
        <v>37.373671999999999</v>
      </c>
      <c r="D43" s="47"/>
      <c r="E43" s="47">
        <v>37.605820999999999</v>
      </c>
      <c r="N43" s="43" t="s">
        <v>6</v>
      </c>
      <c r="O43" s="45">
        <v>960</v>
      </c>
      <c r="P43" s="46">
        <v>32.335853576660156</v>
      </c>
      <c r="Q43" s="46"/>
      <c r="R43" s="47">
        <f>AVERAGE(P43:P45)</f>
        <v>32.3661200205485</v>
      </c>
    </row>
    <row r="44" spans="1:18" x14ac:dyDescent="0.35">
      <c r="A44" s="43" t="s">
        <v>6</v>
      </c>
      <c r="B44" s="43">
        <v>1000</v>
      </c>
      <c r="C44" s="47">
        <v>37.944893</v>
      </c>
      <c r="D44" s="47"/>
      <c r="N44" s="43" t="s">
        <v>6</v>
      </c>
      <c r="O44" s="45">
        <v>960</v>
      </c>
      <c r="P44" s="46">
        <v>32.818798065185547</v>
      </c>
      <c r="Q44" s="46"/>
      <c r="R44" s="47"/>
    </row>
    <row r="45" spans="1:18" x14ac:dyDescent="0.35">
      <c r="A45" s="43" t="s">
        <v>6</v>
      </c>
      <c r="B45" s="43">
        <v>1000</v>
      </c>
      <c r="C45" s="47">
        <v>37.498897999999997</v>
      </c>
      <c r="D45" s="47"/>
      <c r="N45" s="43" t="s">
        <v>6</v>
      </c>
      <c r="O45" s="45">
        <v>960</v>
      </c>
      <c r="P45" s="46">
        <v>31.943708419799805</v>
      </c>
      <c r="Q45" s="46"/>
      <c r="R45" s="47"/>
    </row>
    <row r="46" spans="1:18" x14ac:dyDescent="0.35">
      <c r="A46" s="43" t="s">
        <v>7</v>
      </c>
      <c r="B46" s="43">
        <v>1000</v>
      </c>
      <c r="C46" s="47">
        <v>33.923363000000002</v>
      </c>
      <c r="D46" s="47"/>
      <c r="E46" s="47">
        <v>34.088414666666672</v>
      </c>
      <c r="N46" s="43" t="s">
        <v>7</v>
      </c>
      <c r="O46" s="45">
        <v>960</v>
      </c>
      <c r="P46" s="46">
        <v>32.905632019042969</v>
      </c>
      <c r="Q46" s="46"/>
      <c r="R46" s="47">
        <f>AVERAGE(P46:P48)</f>
        <v>32.912230173746742</v>
      </c>
    </row>
    <row r="47" spans="1:18" x14ac:dyDescent="0.35">
      <c r="A47" s="43" t="s">
        <v>7</v>
      </c>
      <c r="B47" s="43">
        <v>1000</v>
      </c>
      <c r="C47" s="47">
        <v>34.200394000000003</v>
      </c>
      <c r="D47" s="47"/>
      <c r="N47" s="43" t="s">
        <v>7</v>
      </c>
      <c r="O47" s="45">
        <v>960</v>
      </c>
      <c r="P47" s="46">
        <v>33.018669128417969</v>
      </c>
      <c r="Q47" s="46"/>
      <c r="R47" s="47"/>
    </row>
    <row r="48" spans="1:18" x14ac:dyDescent="0.35">
      <c r="A48" s="43" t="s">
        <v>7</v>
      </c>
      <c r="B48" s="43">
        <v>1000</v>
      </c>
      <c r="C48" s="47">
        <v>34.141486999999998</v>
      </c>
      <c r="D48" s="47"/>
      <c r="N48" s="43" t="s">
        <v>7</v>
      </c>
      <c r="O48" s="45">
        <v>960</v>
      </c>
      <c r="P48" s="46">
        <v>32.812389373779297</v>
      </c>
      <c r="Q48" s="46"/>
      <c r="R48" s="47"/>
    </row>
    <row r="49" spans="1:18" x14ac:dyDescent="0.35">
      <c r="A49" s="43" t="s">
        <v>8</v>
      </c>
      <c r="B49" s="43">
        <v>1000</v>
      </c>
      <c r="C49" s="47">
        <v>34.008834838867188</v>
      </c>
      <c r="D49" s="47"/>
      <c r="E49" s="47">
        <v>34.008834838867188</v>
      </c>
      <c r="N49" s="43" t="s">
        <v>8</v>
      </c>
      <c r="O49" s="45">
        <v>960</v>
      </c>
      <c r="P49" s="46">
        <v>31.284534454345703</v>
      </c>
      <c r="Q49" s="46"/>
      <c r="R49" s="47">
        <f>AVERAGE(P49:P51)</f>
        <v>32.263851165771484</v>
      </c>
    </row>
    <row r="50" spans="1:18" x14ac:dyDescent="0.35">
      <c r="A50" s="43" t="s">
        <v>8</v>
      </c>
      <c r="B50" s="43">
        <v>1000</v>
      </c>
      <c r="C50" s="47">
        <v>34.008834838867188</v>
      </c>
      <c r="D50" s="47"/>
      <c r="N50" s="43" t="s">
        <v>8</v>
      </c>
      <c r="O50" s="45">
        <v>960</v>
      </c>
      <c r="P50" s="46">
        <v>32.900882720947266</v>
      </c>
      <c r="Q50" s="46"/>
      <c r="R50" s="47"/>
    </row>
    <row r="51" spans="1:18" x14ac:dyDescent="0.35">
      <c r="A51" s="43" t="s">
        <v>8</v>
      </c>
      <c r="B51" s="43">
        <v>1000</v>
      </c>
      <c r="C51" s="47">
        <v>34.008834838867188</v>
      </c>
      <c r="D51" s="47"/>
      <c r="N51" s="43" t="s">
        <v>8</v>
      </c>
      <c r="O51" s="45">
        <v>960</v>
      </c>
      <c r="P51" s="46">
        <v>32.606136322021484</v>
      </c>
      <c r="Q51" s="46"/>
      <c r="R51" s="47"/>
    </row>
    <row r="52" spans="1:18" x14ac:dyDescent="0.35">
      <c r="A52" s="43" t="s">
        <v>9</v>
      </c>
      <c r="B52" s="43">
        <v>1000</v>
      </c>
      <c r="C52" s="47">
        <v>27.387811660766602</v>
      </c>
      <c r="D52" s="47"/>
      <c r="E52" s="47">
        <v>27.387811660766602</v>
      </c>
      <c r="N52" s="43" t="s">
        <v>9</v>
      </c>
      <c r="O52" s="45">
        <v>960</v>
      </c>
      <c r="P52" s="46">
        <v>33.390380859375</v>
      </c>
      <c r="Q52" s="46"/>
      <c r="R52" s="47">
        <f>AVERAGE(P52:P54)</f>
        <v>33.104831695556641</v>
      </c>
    </row>
    <row r="53" spans="1:18" x14ac:dyDescent="0.35">
      <c r="A53" s="43" t="s">
        <v>9</v>
      </c>
      <c r="B53" s="43">
        <v>1000</v>
      </c>
      <c r="C53" s="47">
        <v>27.387811660766602</v>
      </c>
      <c r="D53" s="47"/>
      <c r="N53" s="43" t="s">
        <v>9</v>
      </c>
      <c r="O53" s="45">
        <v>960</v>
      </c>
      <c r="P53" s="46">
        <v>33.224136352539063</v>
      </c>
      <c r="Q53" s="46"/>
      <c r="R53" s="47"/>
    </row>
    <row r="54" spans="1:18" x14ac:dyDescent="0.35">
      <c r="A54" s="43" t="s">
        <v>9</v>
      </c>
      <c r="B54" s="43">
        <v>1000</v>
      </c>
      <c r="C54" s="47">
        <v>27.387811660766602</v>
      </c>
      <c r="D54" s="47"/>
      <c r="N54" s="43" t="s">
        <v>9</v>
      </c>
      <c r="O54" s="45">
        <v>960</v>
      </c>
      <c r="P54" s="46">
        <v>32.699977874755859</v>
      </c>
      <c r="Q54" s="46"/>
      <c r="R54" s="47"/>
    </row>
    <row r="55" spans="1:18" x14ac:dyDescent="0.35">
      <c r="A55" s="43" t="s">
        <v>6</v>
      </c>
      <c r="B55" s="43">
        <v>990</v>
      </c>
      <c r="C55" s="47">
        <v>32.216006999999998</v>
      </c>
      <c r="D55" s="47"/>
      <c r="E55" s="47">
        <v>32.388638000000007</v>
      </c>
    </row>
    <row r="56" spans="1:18" x14ac:dyDescent="0.35">
      <c r="A56" s="43" t="s">
        <v>6</v>
      </c>
      <c r="B56" s="43">
        <v>990</v>
      </c>
      <c r="C56" s="47">
        <v>32.470590000000001</v>
      </c>
      <c r="D56" s="47"/>
    </row>
    <row r="57" spans="1:18" x14ac:dyDescent="0.35">
      <c r="A57" s="43" t="s">
        <v>6</v>
      </c>
      <c r="B57" s="43">
        <v>990</v>
      </c>
      <c r="C57" s="47">
        <v>32.479317000000002</v>
      </c>
      <c r="D57" s="47"/>
    </row>
    <row r="58" spans="1:18" x14ac:dyDescent="0.35">
      <c r="A58" s="43" t="s">
        <v>7</v>
      </c>
      <c r="B58" s="43">
        <v>990</v>
      </c>
      <c r="C58" s="47">
        <v>32.068393999999998</v>
      </c>
      <c r="D58" s="47"/>
      <c r="E58" s="47">
        <v>32.049260666666669</v>
      </c>
    </row>
    <row r="59" spans="1:18" x14ac:dyDescent="0.35">
      <c r="A59" s="43" t="s">
        <v>7</v>
      </c>
      <c r="B59" s="43">
        <v>990</v>
      </c>
      <c r="C59" s="47">
        <v>32.094619999999999</v>
      </c>
      <c r="D59" s="47"/>
    </row>
    <row r="60" spans="1:18" x14ac:dyDescent="0.35">
      <c r="A60" s="43" t="s">
        <v>7</v>
      </c>
      <c r="B60" s="43">
        <v>990</v>
      </c>
      <c r="C60" s="47">
        <v>31.984767999999999</v>
      </c>
      <c r="D60" s="47"/>
    </row>
    <row r="61" spans="1:18" x14ac:dyDescent="0.35">
      <c r="A61" s="43" t="s">
        <v>8</v>
      </c>
      <c r="B61" s="43">
        <v>990</v>
      </c>
      <c r="C61" s="47">
        <v>29.586585998535156</v>
      </c>
      <c r="D61" s="47"/>
      <c r="E61" s="47">
        <v>29.586585998535156</v>
      </c>
    </row>
    <row r="62" spans="1:18" x14ac:dyDescent="0.35">
      <c r="A62" s="43" t="s">
        <v>8</v>
      </c>
      <c r="B62" s="43">
        <v>990</v>
      </c>
      <c r="C62" s="47">
        <v>29.586585998535156</v>
      </c>
      <c r="D62" s="47"/>
    </row>
    <row r="63" spans="1:18" x14ac:dyDescent="0.35">
      <c r="A63" s="43" t="s">
        <v>8</v>
      </c>
      <c r="B63" s="43">
        <v>990</v>
      </c>
      <c r="C63" s="47">
        <v>29.586585998535156</v>
      </c>
      <c r="D63" s="47"/>
    </row>
    <row r="64" spans="1:18" x14ac:dyDescent="0.35">
      <c r="A64" s="43" t="s">
        <v>9</v>
      </c>
      <c r="B64" s="43">
        <v>990</v>
      </c>
      <c r="C64" s="47">
        <v>26.651723861694336</v>
      </c>
      <c r="D64" s="47"/>
      <c r="E64" s="47">
        <v>26.651723861694336</v>
      </c>
    </row>
    <row r="65" spans="1:5" x14ac:dyDescent="0.35">
      <c r="A65" s="43" t="s">
        <v>9</v>
      </c>
      <c r="B65" s="43">
        <v>990</v>
      </c>
      <c r="C65" s="47">
        <v>26.651723861694336</v>
      </c>
      <c r="D65" s="47"/>
    </row>
    <row r="66" spans="1:5" x14ac:dyDescent="0.35">
      <c r="A66" s="43" t="s">
        <v>9</v>
      </c>
      <c r="B66" s="43">
        <v>990</v>
      </c>
      <c r="C66" s="47">
        <v>26.651723861694336</v>
      </c>
      <c r="D66" s="47"/>
    </row>
    <row r="67" spans="1:5" x14ac:dyDescent="0.35">
      <c r="A67" s="43" t="s">
        <v>6</v>
      </c>
      <c r="B67" s="45">
        <v>980</v>
      </c>
      <c r="C67" s="46">
        <v>34.264266967773438</v>
      </c>
      <c r="D67" s="46"/>
      <c r="E67" s="47">
        <f>AVERAGE(C67:C69)</f>
        <v>34.238112131754555</v>
      </c>
    </row>
    <row r="68" spans="1:5" x14ac:dyDescent="0.35">
      <c r="A68" s="43" t="s">
        <v>6</v>
      </c>
      <c r="B68" s="45">
        <v>980</v>
      </c>
      <c r="C68" s="46">
        <v>34.611610412597656</v>
      </c>
      <c r="D68" s="46"/>
      <c r="E68" s="47"/>
    </row>
    <row r="69" spans="1:5" x14ac:dyDescent="0.35">
      <c r="A69" s="43" t="s">
        <v>6</v>
      </c>
      <c r="B69" s="45">
        <v>980</v>
      </c>
      <c r="C69" s="46">
        <v>33.838459014892578</v>
      </c>
      <c r="D69" s="46"/>
      <c r="E69" s="47"/>
    </row>
    <row r="70" spans="1:5" x14ac:dyDescent="0.35">
      <c r="A70" s="43" t="s">
        <v>7</v>
      </c>
      <c r="B70" s="45">
        <v>980</v>
      </c>
      <c r="C70" s="46">
        <v>33.906177520751953</v>
      </c>
      <c r="D70" s="46"/>
      <c r="E70" s="47">
        <f>AVERAGE(C70:C72)</f>
        <v>34.406759897867836</v>
      </c>
    </row>
    <row r="71" spans="1:5" x14ac:dyDescent="0.35">
      <c r="A71" s="43" t="s">
        <v>7</v>
      </c>
      <c r="B71" s="45">
        <v>980</v>
      </c>
      <c r="C71" s="46">
        <v>34.218292236328125</v>
      </c>
      <c r="D71" s="46"/>
      <c r="E71" s="47"/>
    </row>
    <row r="72" spans="1:5" x14ac:dyDescent="0.35">
      <c r="A72" s="43" t="s">
        <v>7</v>
      </c>
      <c r="B72" s="45">
        <v>980</v>
      </c>
      <c r="C72" s="46">
        <v>35.095809936523438</v>
      </c>
      <c r="D72" s="46"/>
      <c r="E72" s="47"/>
    </row>
    <row r="73" spans="1:5" x14ac:dyDescent="0.35">
      <c r="A73" s="43" t="s">
        <v>8</v>
      </c>
      <c r="B73" s="45">
        <v>980</v>
      </c>
      <c r="C73" s="46">
        <v>32.559715270996094</v>
      </c>
      <c r="D73" s="46"/>
      <c r="E73" s="47">
        <f>AVERAGE(C73:C75)</f>
        <v>32.320613861083984</v>
      </c>
    </row>
    <row r="74" spans="1:5" x14ac:dyDescent="0.35">
      <c r="A74" s="43" t="s">
        <v>8</v>
      </c>
      <c r="B74" s="45">
        <v>980</v>
      </c>
      <c r="C74" s="46">
        <v>32.397640228271484</v>
      </c>
      <c r="D74" s="46"/>
      <c r="E74" s="47"/>
    </row>
    <row r="75" spans="1:5" x14ac:dyDescent="0.35">
      <c r="A75" s="43" t="s">
        <v>8</v>
      </c>
      <c r="B75" s="45">
        <v>980</v>
      </c>
      <c r="C75" s="46">
        <v>32.004486083984375</v>
      </c>
      <c r="D75" s="46"/>
      <c r="E75" s="47"/>
    </row>
    <row r="76" spans="1:5" x14ac:dyDescent="0.35">
      <c r="A76" s="43" t="s">
        <v>9</v>
      </c>
      <c r="B76" s="45">
        <v>980</v>
      </c>
      <c r="C76" s="46">
        <v>30.564407348632813</v>
      </c>
      <c r="D76" s="46"/>
      <c r="E76" s="47">
        <f>AVERAGE(C76:C78)</f>
        <v>30.418504079182942</v>
      </c>
    </row>
    <row r="77" spans="1:5" x14ac:dyDescent="0.35">
      <c r="A77" s="43" t="s">
        <v>9</v>
      </c>
      <c r="B77" s="45">
        <v>980</v>
      </c>
      <c r="C77" s="46">
        <v>30.403291702270508</v>
      </c>
      <c r="D77" s="46"/>
    </row>
    <row r="78" spans="1:5" x14ac:dyDescent="0.35">
      <c r="A78" s="43" t="s">
        <v>9</v>
      </c>
      <c r="B78" s="45">
        <v>980</v>
      </c>
      <c r="C78" s="46">
        <v>30.287813186645508</v>
      </c>
      <c r="D78" s="46"/>
    </row>
    <row r="79" spans="1:5" x14ac:dyDescent="0.35">
      <c r="A79" s="43" t="s">
        <v>6</v>
      </c>
      <c r="B79" s="45">
        <v>970</v>
      </c>
      <c r="C79" s="46">
        <v>32.729133605957031</v>
      </c>
      <c r="D79" s="46"/>
      <c r="E79" s="47">
        <f>AVERAGE(C79:C81)</f>
        <v>34.036600748697914</v>
      </c>
    </row>
    <row r="80" spans="1:5" x14ac:dyDescent="0.35">
      <c r="A80" s="43" t="s">
        <v>6</v>
      </c>
      <c r="B80" s="45">
        <v>970</v>
      </c>
      <c r="C80" s="46">
        <v>33.791732788085938</v>
      </c>
      <c r="D80" s="46"/>
      <c r="E80" s="47"/>
    </row>
    <row r="81" spans="1:5" x14ac:dyDescent="0.35">
      <c r="A81" s="43" t="s">
        <v>6</v>
      </c>
      <c r="B81" s="45">
        <v>970</v>
      </c>
      <c r="C81" s="46">
        <v>35.588935852050781</v>
      </c>
      <c r="D81" s="46"/>
      <c r="E81" s="47"/>
    </row>
    <row r="82" spans="1:5" x14ac:dyDescent="0.35">
      <c r="A82" s="43" t="s">
        <v>7</v>
      </c>
      <c r="B82" s="45">
        <v>970</v>
      </c>
      <c r="C82" s="46">
        <v>33.794136047363281</v>
      </c>
      <c r="D82" s="46"/>
      <c r="E82" s="47">
        <f>AVERAGE(C82:C84)</f>
        <v>33.51881535847982</v>
      </c>
    </row>
    <row r="83" spans="1:5" x14ac:dyDescent="0.35">
      <c r="A83" s="43" t="s">
        <v>7</v>
      </c>
      <c r="B83" s="45">
        <v>970</v>
      </c>
      <c r="C83" s="46">
        <v>33.439159393310547</v>
      </c>
      <c r="D83" s="46"/>
      <c r="E83" s="47"/>
    </row>
    <row r="84" spans="1:5" x14ac:dyDescent="0.35">
      <c r="A84" s="43" t="s">
        <v>7</v>
      </c>
      <c r="B84" s="45">
        <v>970</v>
      </c>
      <c r="C84" s="46">
        <v>33.323150634765625</v>
      </c>
      <c r="D84" s="46"/>
      <c r="E84" s="47"/>
    </row>
    <row r="85" spans="1:5" x14ac:dyDescent="0.35">
      <c r="A85" s="43" t="s">
        <v>8</v>
      </c>
      <c r="B85" s="45">
        <v>970</v>
      </c>
      <c r="C85" s="46">
        <v>33.262767791748047</v>
      </c>
      <c r="D85" s="46"/>
      <c r="E85" s="47">
        <f>AVERAGE(C85:C87)</f>
        <v>33.375714619954429</v>
      </c>
    </row>
    <row r="86" spans="1:5" x14ac:dyDescent="0.35">
      <c r="A86" s="43" t="s">
        <v>8</v>
      </c>
      <c r="B86" s="45">
        <v>970</v>
      </c>
      <c r="C86" s="46">
        <v>33.306514739990234</v>
      </c>
      <c r="D86" s="46"/>
      <c r="E86" s="47"/>
    </row>
    <row r="87" spans="1:5" x14ac:dyDescent="0.35">
      <c r="A87" s="43" t="s">
        <v>8</v>
      </c>
      <c r="B87" s="45">
        <v>970</v>
      </c>
      <c r="C87" s="46">
        <v>33.557861328125</v>
      </c>
      <c r="D87" s="46"/>
      <c r="E87" s="47"/>
    </row>
    <row r="88" spans="1:5" x14ac:dyDescent="0.35">
      <c r="A88" s="43" t="s">
        <v>9</v>
      </c>
      <c r="B88" s="45">
        <v>970</v>
      </c>
      <c r="C88" s="46">
        <v>29.691253662109375</v>
      </c>
      <c r="D88" s="46"/>
      <c r="E88" s="47">
        <f>AVERAGE(C88:C90)</f>
        <v>29.122039159138996</v>
      </c>
    </row>
    <row r="89" spans="1:5" x14ac:dyDescent="0.35">
      <c r="A89" s="43" t="s">
        <v>9</v>
      </c>
      <c r="B89" s="45">
        <v>970</v>
      </c>
      <c r="C89" s="46">
        <v>28.726509094238281</v>
      </c>
      <c r="D89" s="46"/>
      <c r="E89" s="47"/>
    </row>
    <row r="90" spans="1:5" x14ac:dyDescent="0.35">
      <c r="A90" s="43" t="s">
        <v>9</v>
      </c>
      <c r="B90" s="45">
        <v>970</v>
      </c>
      <c r="C90" s="46">
        <v>28.948354721069336</v>
      </c>
      <c r="D90" s="46"/>
      <c r="E90" s="47"/>
    </row>
    <row r="91" spans="1:5" x14ac:dyDescent="0.35">
      <c r="A91" s="43" t="s">
        <v>6</v>
      </c>
      <c r="B91" s="45">
        <v>960</v>
      </c>
      <c r="C91" s="46">
        <v>32.335853576660156</v>
      </c>
      <c r="D91" s="46"/>
      <c r="E91" s="47">
        <f>AVERAGE(C91:C93)</f>
        <v>32.3661200205485</v>
      </c>
    </row>
    <row r="92" spans="1:5" x14ac:dyDescent="0.35">
      <c r="A92" s="43" t="s">
        <v>6</v>
      </c>
      <c r="B92" s="45">
        <v>960</v>
      </c>
      <c r="C92" s="46">
        <v>32.818798065185547</v>
      </c>
      <c r="D92" s="46"/>
      <c r="E92" s="47"/>
    </row>
    <row r="93" spans="1:5" x14ac:dyDescent="0.35">
      <c r="A93" s="43" t="s">
        <v>6</v>
      </c>
      <c r="B93" s="45">
        <v>960</v>
      </c>
      <c r="C93" s="46">
        <v>31.943708419799805</v>
      </c>
      <c r="D93" s="46"/>
      <c r="E93" s="47"/>
    </row>
    <row r="94" spans="1:5" x14ac:dyDescent="0.35">
      <c r="A94" s="43" t="s">
        <v>7</v>
      </c>
      <c r="B94" s="45">
        <v>960</v>
      </c>
      <c r="C94" s="46">
        <v>32.905632019042969</v>
      </c>
      <c r="D94" s="46"/>
      <c r="E94" s="47">
        <f>AVERAGE(C94:C96)</f>
        <v>32.912230173746742</v>
      </c>
    </row>
    <row r="95" spans="1:5" x14ac:dyDescent="0.35">
      <c r="A95" s="43" t="s">
        <v>7</v>
      </c>
      <c r="B95" s="45">
        <v>960</v>
      </c>
      <c r="C95" s="46">
        <v>33.018669128417969</v>
      </c>
      <c r="D95" s="46"/>
      <c r="E95" s="47"/>
    </row>
    <row r="96" spans="1:5" x14ac:dyDescent="0.35">
      <c r="A96" s="43" t="s">
        <v>7</v>
      </c>
      <c r="B96" s="45">
        <v>960</v>
      </c>
      <c r="C96" s="46">
        <v>32.812389373779297</v>
      </c>
      <c r="D96" s="46"/>
      <c r="E96" s="47"/>
    </row>
    <row r="97" spans="1:5" x14ac:dyDescent="0.35">
      <c r="A97" s="43" t="s">
        <v>8</v>
      </c>
      <c r="B97" s="45">
        <v>960</v>
      </c>
      <c r="C97" s="46">
        <v>31.284534454345703</v>
      </c>
      <c r="D97" s="46"/>
      <c r="E97" s="47">
        <f>AVERAGE(C97:C99)</f>
        <v>32.263851165771484</v>
      </c>
    </row>
    <row r="98" spans="1:5" x14ac:dyDescent="0.35">
      <c r="A98" s="43" t="s">
        <v>8</v>
      </c>
      <c r="B98" s="45">
        <v>960</v>
      </c>
      <c r="C98" s="46">
        <v>32.900882720947266</v>
      </c>
      <c r="D98" s="46"/>
      <c r="E98" s="47"/>
    </row>
    <row r="99" spans="1:5" x14ac:dyDescent="0.35">
      <c r="A99" s="43" t="s">
        <v>8</v>
      </c>
      <c r="B99" s="45">
        <v>960</v>
      </c>
      <c r="C99" s="46">
        <v>32.606136322021484</v>
      </c>
      <c r="D99" s="46"/>
      <c r="E99" s="47"/>
    </row>
    <row r="100" spans="1:5" x14ac:dyDescent="0.35">
      <c r="A100" s="43" t="s">
        <v>9</v>
      </c>
      <c r="B100" s="45">
        <v>960</v>
      </c>
      <c r="C100" s="46">
        <v>33.390380859375</v>
      </c>
      <c r="D100" s="46"/>
      <c r="E100" s="47">
        <f>AVERAGE(C100:C102)</f>
        <v>33.104831695556641</v>
      </c>
    </row>
    <row r="101" spans="1:5" x14ac:dyDescent="0.35">
      <c r="A101" s="43" t="s">
        <v>9</v>
      </c>
      <c r="B101" s="45">
        <v>960</v>
      </c>
      <c r="C101" s="46">
        <v>33.224136352539063</v>
      </c>
      <c r="D101" s="46"/>
      <c r="E101" s="47"/>
    </row>
    <row r="102" spans="1:5" x14ac:dyDescent="0.35">
      <c r="A102" s="43" t="s">
        <v>9</v>
      </c>
      <c r="B102" s="45">
        <v>960</v>
      </c>
      <c r="C102" s="46">
        <v>32.699977874755859</v>
      </c>
      <c r="D102" s="46"/>
      <c r="E102" s="47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zoomScale="40" zoomScaleNormal="40" workbookViewId="0">
      <selection activeCell="F27" sqref="F27"/>
    </sheetView>
  </sheetViews>
  <sheetFormatPr defaultColWidth="10.90625" defaultRowHeight="14.5" x14ac:dyDescent="0.35"/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1" t="s">
        <v>5</v>
      </c>
      <c r="B2" s="1" t="s">
        <v>6</v>
      </c>
      <c r="C2" s="5">
        <v>32.872352600097656</v>
      </c>
      <c r="D2" s="2">
        <f>AVERAGE(C2:C4)</f>
        <v>32.690581003824867</v>
      </c>
      <c r="E2" s="2">
        <f>AVERAGE(D2,D6,D10,D14)</f>
        <v>33.87773323059082</v>
      </c>
      <c r="F2" s="4"/>
      <c r="G2" s="4"/>
      <c r="I2" s="3"/>
    </row>
    <row r="3" spans="1:9" x14ac:dyDescent="0.35">
      <c r="A3" s="1"/>
      <c r="B3" s="1" t="s">
        <v>6</v>
      </c>
      <c r="C3" s="5">
        <v>33.441074371337891</v>
      </c>
      <c r="D3" s="2"/>
      <c r="E3" s="1"/>
      <c r="F3" s="4"/>
      <c r="G3" s="4"/>
      <c r="I3" s="3"/>
    </row>
    <row r="4" spans="1:9" x14ac:dyDescent="0.35">
      <c r="A4" s="1"/>
      <c r="B4" s="1" t="s">
        <v>6</v>
      </c>
      <c r="C4" s="5">
        <v>31.758316040039063</v>
      </c>
      <c r="D4" s="2"/>
      <c r="E4" s="1"/>
      <c r="F4" s="4"/>
      <c r="G4" s="4"/>
      <c r="I4" s="3"/>
    </row>
    <row r="5" spans="1:9" x14ac:dyDescent="0.35">
      <c r="D5" s="2"/>
      <c r="F5" s="4"/>
      <c r="G5" s="4"/>
      <c r="I5" s="3"/>
    </row>
    <row r="6" spans="1:9" x14ac:dyDescent="0.35">
      <c r="A6" s="1"/>
      <c r="B6" s="1" t="s">
        <v>7</v>
      </c>
      <c r="C6" s="5">
        <v>33.579170227050781</v>
      </c>
      <c r="D6" s="2">
        <f t="shared" ref="D6:D14" si="0">AVERAGE(C6:C8)</f>
        <v>33.565822601318359</v>
      </c>
      <c r="E6" s="1"/>
      <c r="F6" s="4"/>
      <c r="G6" s="4"/>
      <c r="I6" s="3"/>
    </row>
    <row r="7" spans="1:9" x14ac:dyDescent="0.35">
      <c r="A7" s="1"/>
      <c r="B7" s="1" t="s">
        <v>7</v>
      </c>
      <c r="C7" s="5">
        <v>33.380889892578125</v>
      </c>
      <c r="D7" s="2"/>
      <c r="E7" s="1"/>
      <c r="F7" s="4"/>
      <c r="G7" s="4"/>
      <c r="I7" s="3"/>
    </row>
    <row r="8" spans="1:9" x14ac:dyDescent="0.35">
      <c r="A8" s="1"/>
      <c r="B8" s="1" t="s">
        <v>7</v>
      </c>
      <c r="C8" s="5">
        <v>33.737407684326172</v>
      </c>
      <c r="D8" s="2"/>
      <c r="E8" s="1"/>
      <c r="F8" s="4"/>
      <c r="G8" s="4"/>
      <c r="I8" s="3"/>
    </row>
    <row r="9" spans="1:9" x14ac:dyDescent="0.35">
      <c r="D9" s="2"/>
      <c r="F9" s="4"/>
      <c r="G9" s="4"/>
      <c r="I9" s="3"/>
    </row>
    <row r="10" spans="1:9" x14ac:dyDescent="0.35">
      <c r="A10" s="1"/>
      <c r="B10" s="1" t="s">
        <v>8</v>
      </c>
      <c r="C10" s="5">
        <v>34.233882904052734</v>
      </c>
      <c r="D10" s="2">
        <f t="shared" si="0"/>
        <v>34.553670247395836</v>
      </c>
      <c r="E10" s="1"/>
      <c r="F10" s="4"/>
      <c r="G10" s="4"/>
      <c r="I10" s="3"/>
    </row>
    <row r="11" spans="1:9" x14ac:dyDescent="0.35">
      <c r="A11" s="1"/>
      <c r="B11" s="1" t="s">
        <v>8</v>
      </c>
      <c r="C11" s="5">
        <v>34.298431396484375</v>
      </c>
      <c r="D11" s="2"/>
      <c r="E11" s="1"/>
      <c r="F11" s="4"/>
      <c r="G11" s="4"/>
      <c r="I11" s="3"/>
    </row>
    <row r="12" spans="1:9" x14ac:dyDescent="0.35">
      <c r="A12" s="1"/>
      <c r="B12" s="1" t="s">
        <v>8</v>
      </c>
      <c r="C12" s="5">
        <v>35.128696441650391</v>
      </c>
      <c r="D12" s="2"/>
      <c r="E12" s="1"/>
      <c r="F12" s="4"/>
      <c r="G12" s="4"/>
      <c r="I12" s="3"/>
    </row>
    <row r="13" spans="1:9" x14ac:dyDescent="0.35">
      <c r="D13" s="2"/>
      <c r="F13" s="4"/>
      <c r="G13" s="4"/>
      <c r="I13" s="3"/>
    </row>
    <row r="14" spans="1:9" x14ac:dyDescent="0.35">
      <c r="A14" s="1"/>
      <c r="B14" s="1" t="s">
        <v>9</v>
      </c>
      <c r="C14" s="5">
        <v>34.926174163818359</v>
      </c>
      <c r="D14" s="2">
        <f t="shared" si="0"/>
        <v>34.700859069824219</v>
      </c>
      <c r="E14" s="1"/>
    </row>
    <row r="15" spans="1:9" x14ac:dyDescent="0.35">
      <c r="A15" s="1"/>
      <c r="B15" s="1" t="s">
        <v>9</v>
      </c>
      <c r="C15" s="5">
        <v>35.187606811523438</v>
      </c>
      <c r="D15" s="2"/>
      <c r="E15" s="1"/>
    </row>
    <row r="16" spans="1:9" x14ac:dyDescent="0.35">
      <c r="A16" s="1"/>
      <c r="B16" s="1" t="s">
        <v>9</v>
      </c>
      <c r="C16" s="5">
        <v>33.988796234130859</v>
      </c>
      <c r="D16" s="2"/>
      <c r="E16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zoomScale="25" zoomScaleNormal="25" workbookViewId="0">
      <selection activeCell="K92" sqref="K92"/>
    </sheetView>
  </sheetViews>
  <sheetFormatPr defaultColWidth="10.90625" defaultRowHeight="14.5" x14ac:dyDescent="0.35"/>
  <cols>
    <col min="4" max="4" width="11.453125" style="39"/>
  </cols>
  <sheetData>
    <row r="1" spans="1:8" x14ac:dyDescent="0.35">
      <c r="A1" s="8" t="s">
        <v>10</v>
      </c>
      <c r="B1" s="8" t="s">
        <v>11</v>
      </c>
      <c r="C1" s="8" t="s">
        <v>12</v>
      </c>
      <c r="D1" s="41"/>
      <c r="E1" s="8" t="s">
        <v>13</v>
      </c>
      <c r="F1" s="7" t="s">
        <v>14</v>
      </c>
      <c r="G1" s="7" t="s">
        <v>15</v>
      </c>
      <c r="H1" s="7" t="s">
        <v>16</v>
      </c>
    </row>
    <row r="2" spans="1:8" x14ac:dyDescent="0.35">
      <c r="A2" s="9" t="s">
        <v>17</v>
      </c>
      <c r="B2" s="9" t="s">
        <v>5</v>
      </c>
      <c r="C2" s="10" t="s">
        <v>18</v>
      </c>
      <c r="D2" s="40"/>
      <c r="E2" s="10">
        <v>33.87773323059082</v>
      </c>
      <c r="F2" s="9"/>
      <c r="G2" s="9"/>
      <c r="H2" s="9"/>
    </row>
    <row r="3" spans="1:8" x14ac:dyDescent="0.35">
      <c r="A3" s="9" t="s">
        <v>17</v>
      </c>
      <c r="B3" s="9" t="s">
        <v>5</v>
      </c>
      <c r="C3" s="10"/>
      <c r="D3" s="40"/>
      <c r="E3" s="10"/>
      <c r="F3" s="9"/>
      <c r="G3" s="9"/>
      <c r="H3" s="9"/>
    </row>
    <row r="4" spans="1:8" x14ac:dyDescent="0.35">
      <c r="A4" s="9" t="s">
        <v>17</v>
      </c>
      <c r="B4" s="9" t="s">
        <v>5</v>
      </c>
      <c r="C4" s="10"/>
      <c r="D4" s="40"/>
      <c r="E4" s="10"/>
      <c r="F4" s="9"/>
      <c r="G4" s="9"/>
      <c r="H4" s="9"/>
    </row>
    <row r="5" spans="1:8" x14ac:dyDescent="0.35">
      <c r="A5" s="9" t="s">
        <v>17</v>
      </c>
      <c r="B5" s="9" t="s">
        <v>5</v>
      </c>
      <c r="C5" s="10"/>
      <c r="D5" s="40"/>
      <c r="E5" s="10"/>
      <c r="F5" s="9"/>
      <c r="G5" s="9"/>
      <c r="H5" s="9"/>
    </row>
    <row r="7" spans="1:8" x14ac:dyDescent="0.35">
      <c r="A7" s="11" t="s">
        <v>6</v>
      </c>
      <c r="B7" s="6" t="s">
        <v>19</v>
      </c>
      <c r="C7" s="17">
        <v>34.338733673095703</v>
      </c>
      <c r="D7" s="22"/>
      <c r="E7" s="14">
        <f>AVERAGE(C7:C9)</f>
        <v>34.55961481730143</v>
      </c>
      <c r="F7">
        <f>2^-((E7-$E$2)-($E$7-$E$2))</f>
        <v>1</v>
      </c>
      <c r="G7">
        <f>LOG(F7,2)</f>
        <v>0</v>
      </c>
    </row>
    <row r="8" spans="1:8" x14ac:dyDescent="0.35">
      <c r="A8" s="11" t="s">
        <v>6</v>
      </c>
      <c r="B8" s="6" t="s">
        <v>19</v>
      </c>
      <c r="C8" s="17">
        <v>35.213359832763672</v>
      </c>
      <c r="D8" s="22"/>
      <c r="E8" s="14"/>
      <c r="G8" s="12"/>
    </row>
    <row r="9" spans="1:8" x14ac:dyDescent="0.35">
      <c r="A9" s="11" t="s">
        <v>6</v>
      </c>
      <c r="B9" s="6" t="s">
        <v>19</v>
      </c>
      <c r="C9" s="17">
        <v>34.126750946044922</v>
      </c>
      <c r="D9" s="22"/>
      <c r="E9" s="14"/>
      <c r="G9" s="12"/>
    </row>
    <row r="10" spans="1:8" x14ac:dyDescent="0.35">
      <c r="A10" s="11" t="s">
        <v>7</v>
      </c>
      <c r="B10" s="6" t="s">
        <v>19</v>
      </c>
      <c r="C10" s="17">
        <v>34.677719116210938</v>
      </c>
      <c r="D10" s="22"/>
      <c r="E10" s="14">
        <f>AVERAGE(C10:C12)</f>
        <v>35.088595072428383</v>
      </c>
      <c r="F10">
        <f>2^-((E10-$E$2)-($E$7-$E$2))</f>
        <v>0.6930444278377812</v>
      </c>
      <c r="G10" s="12">
        <f t="shared" ref="G10:G16" si="0">LOG(F10,2)</f>
        <v>-0.52898025512695313</v>
      </c>
    </row>
    <row r="11" spans="1:8" x14ac:dyDescent="0.35">
      <c r="A11" s="11" t="s">
        <v>7</v>
      </c>
      <c r="B11" s="6" t="s">
        <v>19</v>
      </c>
      <c r="C11" s="17">
        <v>35.238437652587891</v>
      </c>
      <c r="D11" s="22"/>
      <c r="E11" s="14"/>
      <c r="G11" s="12"/>
    </row>
    <row r="12" spans="1:8" x14ac:dyDescent="0.35">
      <c r="A12" s="11" t="s">
        <v>7</v>
      </c>
      <c r="B12" s="6" t="s">
        <v>19</v>
      </c>
      <c r="C12" s="17">
        <v>35.349628448486328</v>
      </c>
      <c r="D12" s="22"/>
      <c r="E12" s="14"/>
      <c r="G12" s="12"/>
    </row>
    <row r="13" spans="1:8" x14ac:dyDescent="0.35">
      <c r="A13" s="12" t="s">
        <v>8</v>
      </c>
      <c r="B13" s="6" t="s">
        <v>19</v>
      </c>
      <c r="C13" s="17">
        <v>32.70849609375</v>
      </c>
      <c r="D13" s="22"/>
      <c r="E13" s="14">
        <f>AVERAGE(C13:C15)</f>
        <v>32.936448415120445</v>
      </c>
      <c r="F13">
        <f>2^-((E13-$E$2)-($E$13-$E$2))</f>
        <v>1</v>
      </c>
      <c r="G13" s="12">
        <f t="shared" si="0"/>
        <v>0</v>
      </c>
    </row>
    <row r="14" spans="1:8" x14ac:dyDescent="0.35">
      <c r="A14" s="12" t="s">
        <v>8</v>
      </c>
      <c r="B14" s="6" t="s">
        <v>19</v>
      </c>
      <c r="C14" s="17">
        <v>32.929073333740234</v>
      </c>
      <c r="D14" s="22"/>
      <c r="E14" s="14"/>
      <c r="G14" s="12"/>
    </row>
    <row r="15" spans="1:8" x14ac:dyDescent="0.35">
      <c r="A15" s="12" t="s">
        <v>8</v>
      </c>
      <c r="B15" s="6" t="s">
        <v>19</v>
      </c>
      <c r="C15" s="17">
        <v>33.171775817871094</v>
      </c>
      <c r="D15" s="22"/>
      <c r="E15" s="14"/>
      <c r="G15" s="12"/>
    </row>
    <row r="16" spans="1:8" x14ac:dyDescent="0.35">
      <c r="A16" s="12" t="s">
        <v>9</v>
      </c>
      <c r="B16" s="6" t="s">
        <v>19</v>
      </c>
      <c r="C16" s="17">
        <v>34.270626068115234</v>
      </c>
      <c r="D16" s="22"/>
      <c r="E16" s="14">
        <f>AVERAGE(C16:C18)</f>
        <v>34.140415191650391</v>
      </c>
      <c r="F16">
        <f>2^-((E16-$E$2)-($E$13-$E$2))</f>
        <v>0.4340801100097495</v>
      </c>
      <c r="G16" s="12">
        <f t="shared" si="0"/>
        <v>-1.2039667765299458</v>
      </c>
    </row>
    <row r="17" spans="1:5" x14ac:dyDescent="0.35">
      <c r="A17" s="12" t="s">
        <v>9</v>
      </c>
      <c r="B17" s="6" t="s">
        <v>19</v>
      </c>
      <c r="C17" s="17">
        <v>34.25439453125</v>
      </c>
      <c r="D17" s="22"/>
      <c r="E17" s="14"/>
    </row>
    <row r="18" spans="1:5" x14ac:dyDescent="0.35">
      <c r="A18" s="12" t="s">
        <v>9</v>
      </c>
      <c r="B18" s="6" t="s">
        <v>19</v>
      </c>
      <c r="C18" s="17">
        <v>33.896224975585938</v>
      </c>
      <c r="D18" s="22"/>
      <c r="E18" s="14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"/>
  <sheetViews>
    <sheetView zoomScale="25" zoomScaleNormal="25" workbookViewId="0">
      <selection activeCell="AC227" sqref="AC227"/>
    </sheetView>
  </sheetViews>
  <sheetFormatPr defaultColWidth="10.90625" defaultRowHeight="14.5" x14ac:dyDescent="0.35"/>
  <sheetData>
    <row r="1" spans="1:8" x14ac:dyDescent="0.35">
      <c r="A1" s="15" t="s">
        <v>10</v>
      </c>
      <c r="B1" s="15" t="s">
        <v>11</v>
      </c>
      <c r="C1" s="15" t="s">
        <v>12</v>
      </c>
      <c r="D1" s="15" t="s">
        <v>13</v>
      </c>
      <c r="E1" s="13" t="s">
        <v>14</v>
      </c>
      <c r="F1" s="13" t="s">
        <v>15</v>
      </c>
      <c r="G1" s="13" t="s">
        <v>16</v>
      </c>
      <c r="H1" s="12"/>
    </row>
    <row r="2" spans="1:8" x14ac:dyDescent="0.35">
      <c r="A2" s="12" t="s">
        <v>17</v>
      </c>
      <c r="B2" s="12" t="s">
        <v>5</v>
      </c>
      <c r="C2" s="14" t="s">
        <v>18</v>
      </c>
      <c r="D2" s="14">
        <v>33.87773323059082</v>
      </c>
      <c r="E2" s="12"/>
      <c r="F2" s="12"/>
      <c r="G2" s="12"/>
      <c r="H2" s="12"/>
    </row>
    <row r="3" spans="1:8" x14ac:dyDescent="0.35">
      <c r="A3" s="12" t="s">
        <v>17</v>
      </c>
      <c r="B3" s="12" t="s">
        <v>5</v>
      </c>
      <c r="C3" s="14"/>
      <c r="D3" s="14"/>
      <c r="E3" s="12"/>
      <c r="F3" s="12"/>
      <c r="G3" s="12"/>
      <c r="H3" s="12"/>
    </row>
    <row r="4" spans="1:8" x14ac:dyDescent="0.35">
      <c r="A4" s="12" t="s">
        <v>17</v>
      </c>
      <c r="B4" s="12" t="s">
        <v>5</v>
      </c>
      <c r="C4" s="14"/>
      <c r="D4" s="14"/>
      <c r="E4" s="12"/>
      <c r="F4" s="12"/>
      <c r="G4" s="12"/>
      <c r="H4" s="12"/>
    </row>
    <row r="5" spans="1:8" x14ac:dyDescent="0.35">
      <c r="A5" s="12" t="s">
        <v>17</v>
      </c>
      <c r="B5" s="12" t="s">
        <v>5</v>
      </c>
      <c r="C5" s="14"/>
      <c r="D5" s="14"/>
      <c r="E5" s="12"/>
      <c r="F5" s="12"/>
      <c r="G5" s="12"/>
      <c r="H5" s="12"/>
    </row>
    <row r="6" spans="1:8" x14ac:dyDescent="0.35">
      <c r="A6" s="12"/>
      <c r="B6" s="12"/>
      <c r="C6" s="12"/>
      <c r="D6" s="12"/>
      <c r="E6" s="12"/>
      <c r="F6" s="12"/>
      <c r="G6" s="12"/>
      <c r="H6" s="12"/>
    </row>
    <row r="7" spans="1:8" x14ac:dyDescent="0.35">
      <c r="A7" s="12" t="s">
        <v>6</v>
      </c>
      <c r="B7" s="16">
        <v>960</v>
      </c>
      <c r="C7" s="19">
        <v>32.335853576660156</v>
      </c>
      <c r="D7" s="14">
        <f>AVERAGE(C7:C9)</f>
        <v>32.3661200205485</v>
      </c>
      <c r="E7" s="12">
        <f>2^-((D7-$D$2)-($D$7-$D$2))</f>
        <v>1</v>
      </c>
      <c r="F7" s="12">
        <f>LOG(E7,2)</f>
        <v>0</v>
      </c>
      <c r="G7" s="12"/>
      <c r="H7" s="12"/>
    </row>
    <row r="8" spans="1:8" x14ac:dyDescent="0.35">
      <c r="A8" s="12" t="s">
        <v>6</v>
      </c>
      <c r="B8" s="18">
        <v>960</v>
      </c>
      <c r="C8" s="19">
        <v>32.818798065185547</v>
      </c>
      <c r="D8" s="14"/>
      <c r="E8" s="12"/>
      <c r="F8" s="12"/>
      <c r="G8" s="12"/>
      <c r="H8" s="12"/>
    </row>
    <row r="9" spans="1:8" x14ac:dyDescent="0.35">
      <c r="A9" s="12" t="s">
        <v>6</v>
      </c>
      <c r="B9" s="18">
        <v>960</v>
      </c>
      <c r="C9" s="19">
        <v>31.943708419799805</v>
      </c>
      <c r="D9" s="14"/>
      <c r="E9" s="12"/>
      <c r="F9" s="12"/>
      <c r="G9" s="12"/>
      <c r="H9" s="12"/>
    </row>
    <row r="10" spans="1:8" x14ac:dyDescent="0.35">
      <c r="A10" s="12" t="s">
        <v>7</v>
      </c>
      <c r="B10" s="18">
        <v>960</v>
      </c>
      <c r="C10" s="19">
        <v>32.905632019042969</v>
      </c>
      <c r="D10" s="14">
        <f>AVERAGE(C10:C12)</f>
        <v>32.912230173746742</v>
      </c>
      <c r="E10" s="12">
        <f>2^-((D10-$D$2)-($D$7-$D$2))</f>
        <v>0.68486419697587253</v>
      </c>
      <c r="F10" s="12">
        <f t="shared" ref="F10:F16" si="0">LOG(E10,2)</f>
        <v>-0.54611015319824219</v>
      </c>
      <c r="G10" s="12"/>
      <c r="H10" s="12"/>
    </row>
    <row r="11" spans="1:8" x14ac:dyDescent="0.35">
      <c r="A11" s="12" t="s">
        <v>7</v>
      </c>
      <c r="B11" s="18">
        <v>960</v>
      </c>
      <c r="C11" s="19">
        <v>33.018669128417969</v>
      </c>
      <c r="D11" s="14"/>
      <c r="E11" s="12"/>
      <c r="F11" s="12"/>
      <c r="G11" s="12"/>
      <c r="H11" s="12"/>
    </row>
    <row r="12" spans="1:8" x14ac:dyDescent="0.35">
      <c r="A12" s="12" t="s">
        <v>7</v>
      </c>
      <c r="B12" s="18">
        <v>960</v>
      </c>
      <c r="C12" s="19">
        <v>32.812389373779297</v>
      </c>
      <c r="D12" s="14"/>
      <c r="E12" s="12"/>
      <c r="F12" s="12"/>
      <c r="G12" s="12"/>
      <c r="H12" s="12"/>
    </row>
    <row r="13" spans="1:8" x14ac:dyDescent="0.35">
      <c r="A13" s="12" t="s">
        <v>8</v>
      </c>
      <c r="B13" s="18">
        <v>960</v>
      </c>
      <c r="C13" s="19">
        <v>31.284534454345703</v>
      </c>
      <c r="D13" s="14">
        <f>AVERAGE(C13:C15)</f>
        <v>32.263851165771484</v>
      </c>
      <c r="E13" s="12">
        <f>2^-((D13-$D$2)-($D$13-$D$2))</f>
        <v>1</v>
      </c>
      <c r="F13" s="12">
        <f t="shared" si="0"/>
        <v>0</v>
      </c>
      <c r="G13" s="12"/>
      <c r="H13" s="12"/>
    </row>
    <row r="14" spans="1:8" x14ac:dyDescent="0.35">
      <c r="A14" s="12" t="s">
        <v>8</v>
      </c>
      <c r="B14" s="18">
        <v>960</v>
      </c>
      <c r="C14" s="19">
        <v>32.900882720947266</v>
      </c>
      <c r="D14" s="14"/>
      <c r="E14" s="12"/>
      <c r="F14" s="12"/>
      <c r="G14" s="12"/>
      <c r="H14" s="12"/>
    </row>
    <row r="15" spans="1:8" x14ac:dyDescent="0.35">
      <c r="A15" s="12" t="s">
        <v>8</v>
      </c>
      <c r="B15" s="18">
        <v>960</v>
      </c>
      <c r="C15" s="19">
        <v>32.606136322021484</v>
      </c>
      <c r="D15" s="14"/>
      <c r="E15" s="12"/>
      <c r="F15" s="12"/>
      <c r="G15" s="12"/>
      <c r="H15" s="12"/>
    </row>
    <row r="16" spans="1:8" x14ac:dyDescent="0.35">
      <c r="A16" s="12" t="s">
        <v>9</v>
      </c>
      <c r="B16" s="18">
        <v>960</v>
      </c>
      <c r="C16" s="19">
        <v>33.390380859375</v>
      </c>
      <c r="D16" s="14">
        <f>AVERAGE(C16:C18)</f>
        <v>33.104831695556641</v>
      </c>
      <c r="E16" s="12">
        <f>2^-((D16-$D$2)-($D$13-$D$2))</f>
        <v>0.55826401511780654</v>
      </c>
      <c r="F16" s="12">
        <f t="shared" si="0"/>
        <v>-0.84098052978515614</v>
      </c>
      <c r="G16" s="12"/>
      <c r="H16" s="12"/>
    </row>
    <row r="17" spans="1:8" x14ac:dyDescent="0.35">
      <c r="A17" s="12" t="s">
        <v>9</v>
      </c>
      <c r="B17" s="18">
        <v>960</v>
      </c>
      <c r="C17" s="19">
        <v>33.224136352539063</v>
      </c>
      <c r="D17" s="14"/>
      <c r="E17" s="12"/>
      <c r="F17" s="12"/>
      <c r="G17" s="12"/>
      <c r="H17" s="12"/>
    </row>
    <row r="18" spans="1:8" x14ac:dyDescent="0.35">
      <c r="A18" s="12" t="s">
        <v>9</v>
      </c>
      <c r="B18" s="18">
        <v>960</v>
      </c>
      <c r="C18" s="19">
        <v>32.699977874755859</v>
      </c>
      <c r="D18" s="14"/>
      <c r="E18" s="12"/>
      <c r="F18" s="12"/>
      <c r="G18" s="12"/>
      <c r="H18" s="12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zoomScale="25" zoomScaleNormal="25" workbookViewId="0">
      <selection activeCell="L96" sqref="L96"/>
    </sheetView>
  </sheetViews>
  <sheetFormatPr defaultColWidth="11.453125" defaultRowHeight="14.5" x14ac:dyDescent="0.35"/>
  <cols>
    <col min="1" max="16384" width="11.453125" style="12"/>
  </cols>
  <sheetData>
    <row r="1" spans="1:7" x14ac:dyDescent="0.35">
      <c r="A1" s="15" t="s">
        <v>10</v>
      </c>
      <c r="B1" s="15" t="s">
        <v>11</v>
      </c>
      <c r="C1" s="15" t="s">
        <v>12</v>
      </c>
      <c r="D1" s="15" t="s">
        <v>13</v>
      </c>
      <c r="E1" s="13" t="s">
        <v>14</v>
      </c>
      <c r="F1" s="13" t="s">
        <v>15</v>
      </c>
      <c r="G1" s="13" t="s">
        <v>16</v>
      </c>
    </row>
    <row r="2" spans="1:7" x14ac:dyDescent="0.35">
      <c r="A2" s="12" t="s">
        <v>17</v>
      </c>
      <c r="B2" s="12" t="s">
        <v>5</v>
      </c>
      <c r="C2" s="14" t="s">
        <v>18</v>
      </c>
      <c r="D2" s="14">
        <v>33.87773323059082</v>
      </c>
    </row>
    <row r="3" spans="1:7" x14ac:dyDescent="0.35">
      <c r="A3" s="12" t="s">
        <v>17</v>
      </c>
      <c r="B3" s="12" t="s">
        <v>5</v>
      </c>
      <c r="C3" s="14"/>
      <c r="D3" s="14"/>
    </row>
    <row r="4" spans="1:7" x14ac:dyDescent="0.35">
      <c r="A4" s="12" t="s">
        <v>17</v>
      </c>
      <c r="B4" s="12" t="s">
        <v>5</v>
      </c>
      <c r="C4" s="14"/>
      <c r="D4" s="14"/>
    </row>
    <row r="5" spans="1:7" x14ac:dyDescent="0.35">
      <c r="A5" s="12" t="s">
        <v>17</v>
      </c>
      <c r="B5" s="12" t="s">
        <v>5</v>
      </c>
      <c r="C5" s="14"/>
      <c r="D5" s="14"/>
    </row>
    <row r="7" spans="1:7" x14ac:dyDescent="0.35">
      <c r="A7" s="12" t="s">
        <v>6</v>
      </c>
      <c r="B7" s="18">
        <v>970</v>
      </c>
      <c r="C7" s="21">
        <v>32.729133605957031</v>
      </c>
      <c r="D7" s="14">
        <f>AVERAGE(C7:C9)</f>
        <v>34.036600748697914</v>
      </c>
      <c r="E7" s="12">
        <f>2^-((D7-$D$2)-($D$7-$D$2))</f>
        <v>1</v>
      </c>
      <c r="F7" s="12">
        <f>LOG(E7,2)</f>
        <v>0</v>
      </c>
    </row>
    <row r="8" spans="1:7" x14ac:dyDescent="0.35">
      <c r="A8" s="12" t="s">
        <v>6</v>
      </c>
      <c r="B8" s="18">
        <v>970</v>
      </c>
      <c r="C8" s="21">
        <v>33.791732788085938</v>
      </c>
      <c r="D8" s="14"/>
    </row>
    <row r="9" spans="1:7" x14ac:dyDescent="0.35">
      <c r="A9" s="12" t="s">
        <v>6</v>
      </c>
      <c r="B9" s="18">
        <v>970</v>
      </c>
      <c r="C9" s="21">
        <v>35.588935852050781</v>
      </c>
      <c r="D9" s="14"/>
    </row>
    <row r="10" spans="1:7" x14ac:dyDescent="0.35">
      <c r="A10" s="12" t="s">
        <v>7</v>
      </c>
      <c r="B10" s="18">
        <v>970</v>
      </c>
      <c r="C10" s="21">
        <v>33.794136047363281</v>
      </c>
      <c r="D10" s="14">
        <f>AVERAGE(C10:C12)</f>
        <v>33.51881535847982</v>
      </c>
      <c r="E10" s="12">
        <f>2^-((D10-$D$2)-($D$7-$D$2))</f>
        <v>1.4317557428652472</v>
      </c>
      <c r="F10" s="12">
        <f t="shared" ref="F10:F16" si="0">LOG(E10,2)</f>
        <v>0.51778539021809411</v>
      </c>
    </row>
    <row r="11" spans="1:7" x14ac:dyDescent="0.35">
      <c r="A11" s="12" t="s">
        <v>7</v>
      </c>
      <c r="B11" s="18">
        <v>970</v>
      </c>
      <c r="C11" s="21">
        <v>33.439159393310547</v>
      </c>
      <c r="D11" s="14"/>
    </row>
    <row r="12" spans="1:7" x14ac:dyDescent="0.35">
      <c r="A12" s="12" t="s">
        <v>7</v>
      </c>
      <c r="B12" s="18">
        <v>970</v>
      </c>
      <c r="C12" s="21">
        <v>33.323150634765625</v>
      </c>
      <c r="D12" s="14"/>
    </row>
    <row r="13" spans="1:7" x14ac:dyDescent="0.35">
      <c r="A13" s="12" t="s">
        <v>8</v>
      </c>
      <c r="B13" s="18">
        <v>970</v>
      </c>
      <c r="C13" s="21">
        <v>33.262767791748047</v>
      </c>
      <c r="D13" s="14">
        <f>AVERAGE(C13:C15)</f>
        <v>33.375714619954429</v>
      </c>
      <c r="E13" s="12">
        <f>2^-((D13-$D$2)-($D$13-$D$2))</f>
        <v>1</v>
      </c>
      <c r="F13" s="12">
        <f t="shared" si="0"/>
        <v>0</v>
      </c>
    </row>
    <row r="14" spans="1:7" x14ac:dyDescent="0.35">
      <c r="A14" s="12" t="s">
        <v>8</v>
      </c>
      <c r="B14" s="18">
        <v>970</v>
      </c>
      <c r="C14" s="21">
        <v>33.306514739990234</v>
      </c>
      <c r="D14" s="14"/>
    </row>
    <row r="15" spans="1:7" x14ac:dyDescent="0.35">
      <c r="A15" s="12" t="s">
        <v>8</v>
      </c>
      <c r="B15" s="18">
        <v>970</v>
      </c>
      <c r="C15" s="21">
        <v>33.557861328125</v>
      </c>
      <c r="D15" s="14"/>
    </row>
    <row r="16" spans="1:7" x14ac:dyDescent="0.35">
      <c r="A16" s="12" t="s">
        <v>9</v>
      </c>
      <c r="B16" s="18">
        <v>970</v>
      </c>
      <c r="C16" s="21">
        <v>29.691253662109375</v>
      </c>
      <c r="D16" s="14">
        <f>AVERAGE(C16:C18)</f>
        <v>29.122039159138996</v>
      </c>
      <c r="E16" s="12">
        <f>2^-((D16-$D$2)-($D$13-$D$2))</f>
        <v>19.075850296818107</v>
      </c>
      <c r="F16" s="12">
        <f t="shared" si="0"/>
        <v>4.2536754608154332</v>
      </c>
    </row>
    <row r="17" spans="1:4" x14ac:dyDescent="0.35">
      <c r="A17" s="12" t="s">
        <v>9</v>
      </c>
      <c r="B17" s="18">
        <v>970</v>
      </c>
      <c r="C17" s="21">
        <v>28.726509094238281</v>
      </c>
      <c r="D17" s="14"/>
    </row>
    <row r="18" spans="1:4" x14ac:dyDescent="0.35">
      <c r="A18" s="12" t="s">
        <v>9</v>
      </c>
      <c r="B18" s="18">
        <v>970</v>
      </c>
      <c r="C18" s="21">
        <v>28.948354721069336</v>
      </c>
      <c r="D18" s="14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"/>
  <sheetViews>
    <sheetView zoomScale="25" zoomScaleNormal="25" workbookViewId="0">
      <selection activeCell="F7" sqref="F7"/>
    </sheetView>
  </sheetViews>
  <sheetFormatPr defaultColWidth="11.453125" defaultRowHeight="14.5" x14ac:dyDescent="0.35"/>
  <cols>
    <col min="1" max="16384" width="11.453125" style="12"/>
  </cols>
  <sheetData>
    <row r="1" spans="1:7" x14ac:dyDescent="0.35">
      <c r="A1" s="15" t="s">
        <v>10</v>
      </c>
      <c r="B1" s="15" t="s">
        <v>11</v>
      </c>
      <c r="C1" s="15" t="s">
        <v>12</v>
      </c>
      <c r="D1" s="15" t="s">
        <v>13</v>
      </c>
      <c r="E1" s="13" t="s">
        <v>14</v>
      </c>
      <c r="F1" s="13" t="s">
        <v>15</v>
      </c>
      <c r="G1" s="13" t="s">
        <v>16</v>
      </c>
    </row>
    <row r="2" spans="1:7" x14ac:dyDescent="0.35">
      <c r="A2" s="12" t="s">
        <v>17</v>
      </c>
      <c r="B2" s="12" t="s">
        <v>5</v>
      </c>
      <c r="C2" s="14" t="s">
        <v>18</v>
      </c>
      <c r="D2" s="14">
        <v>33.87773323059082</v>
      </c>
    </row>
    <row r="3" spans="1:7" x14ac:dyDescent="0.35">
      <c r="A3" s="12" t="s">
        <v>17</v>
      </c>
      <c r="B3" s="12" t="s">
        <v>5</v>
      </c>
      <c r="C3" s="14"/>
      <c r="D3" s="14"/>
    </row>
    <row r="4" spans="1:7" x14ac:dyDescent="0.35">
      <c r="A4" s="12" t="s">
        <v>17</v>
      </c>
      <c r="B4" s="12" t="s">
        <v>5</v>
      </c>
      <c r="C4" s="14"/>
      <c r="D4" s="14"/>
    </row>
    <row r="5" spans="1:7" x14ac:dyDescent="0.35">
      <c r="A5" s="12" t="s">
        <v>17</v>
      </c>
      <c r="B5" s="12" t="s">
        <v>5</v>
      </c>
      <c r="C5" s="14"/>
      <c r="D5" s="14"/>
    </row>
    <row r="7" spans="1:7" x14ac:dyDescent="0.35">
      <c r="A7" s="12" t="s">
        <v>6</v>
      </c>
      <c r="B7" s="20">
        <v>980</v>
      </c>
      <c r="C7" s="22">
        <v>34.264266967773438</v>
      </c>
      <c r="D7" s="14">
        <f>AVERAGE(C7:C9)</f>
        <v>34.238112131754555</v>
      </c>
      <c r="E7" s="12">
        <f>2^-((D7-$D$2)-($D$7-$D$2))</f>
        <v>1</v>
      </c>
      <c r="F7" s="12">
        <f>LOG(E7,2)</f>
        <v>0</v>
      </c>
    </row>
    <row r="8" spans="1:7" x14ac:dyDescent="0.35">
      <c r="A8" s="12" t="s">
        <v>6</v>
      </c>
      <c r="B8" s="20">
        <v>980</v>
      </c>
      <c r="C8" s="22">
        <v>34.611610412597656</v>
      </c>
      <c r="D8" s="14"/>
    </row>
    <row r="9" spans="1:7" x14ac:dyDescent="0.35">
      <c r="A9" s="12" t="s">
        <v>6</v>
      </c>
      <c r="B9" s="20">
        <v>980</v>
      </c>
      <c r="C9" s="22">
        <v>33.838459014892578</v>
      </c>
      <c r="D9" s="14"/>
    </row>
    <row r="10" spans="1:7" x14ac:dyDescent="0.35">
      <c r="A10" s="12" t="s">
        <v>7</v>
      </c>
      <c r="B10" s="20">
        <v>980</v>
      </c>
      <c r="C10" s="22">
        <v>33.906177520751953</v>
      </c>
      <c r="D10" s="14">
        <f>AVERAGE(C10:C12)</f>
        <v>34.406759897867836</v>
      </c>
      <c r="E10" s="12">
        <f>2^-((D10-$D$2)-($D$7-$D$2))</f>
        <v>0.88967618139700544</v>
      </c>
      <c r="F10" s="12">
        <f t="shared" ref="F10:F16" si="0">LOG(E10,2)</f>
        <v>-0.16864776611328139</v>
      </c>
    </row>
    <row r="11" spans="1:7" x14ac:dyDescent="0.35">
      <c r="A11" s="12" t="s">
        <v>7</v>
      </c>
      <c r="B11" s="20">
        <v>980</v>
      </c>
      <c r="C11" s="22">
        <v>34.218292236328125</v>
      </c>
      <c r="D11" s="14"/>
    </row>
    <row r="12" spans="1:7" x14ac:dyDescent="0.35">
      <c r="A12" s="12" t="s">
        <v>7</v>
      </c>
      <c r="B12" s="20">
        <v>980</v>
      </c>
      <c r="C12" s="22">
        <v>35.095809936523438</v>
      </c>
      <c r="D12" s="14"/>
    </row>
    <row r="13" spans="1:7" x14ac:dyDescent="0.35">
      <c r="A13" s="12" t="s">
        <v>8</v>
      </c>
      <c r="B13" s="20">
        <v>980</v>
      </c>
      <c r="C13" s="22">
        <v>32.559715270996094</v>
      </c>
      <c r="D13" s="14">
        <f>AVERAGE(C13:C15)</f>
        <v>32.320613861083984</v>
      </c>
      <c r="E13" s="12">
        <f>2^-((D13-$D$2)-($D$13-$D$2))</f>
        <v>1</v>
      </c>
      <c r="F13" s="12">
        <f t="shared" si="0"/>
        <v>0</v>
      </c>
    </row>
    <row r="14" spans="1:7" x14ac:dyDescent="0.35">
      <c r="A14" s="12" t="s">
        <v>8</v>
      </c>
      <c r="B14" s="20">
        <v>980</v>
      </c>
      <c r="C14" s="22">
        <v>32.397640228271484</v>
      </c>
      <c r="D14" s="14"/>
    </row>
    <row r="15" spans="1:7" x14ac:dyDescent="0.35">
      <c r="A15" s="12" t="s">
        <v>8</v>
      </c>
      <c r="B15" s="20">
        <v>980</v>
      </c>
      <c r="C15" s="22">
        <v>32.004486083984375</v>
      </c>
      <c r="D15" s="14"/>
    </row>
    <row r="16" spans="1:7" x14ac:dyDescent="0.35">
      <c r="A16" s="12" t="s">
        <v>9</v>
      </c>
      <c r="B16" s="20">
        <v>980</v>
      </c>
      <c r="C16" s="22">
        <v>30.564407348632813</v>
      </c>
      <c r="D16" s="14">
        <f>AVERAGE(C16:C18)</f>
        <v>30.418504079182942</v>
      </c>
      <c r="E16" s="12">
        <f>2^-((D16-$D$2)-($D$13-$D$2))</f>
        <v>3.7375937889679425</v>
      </c>
      <c r="F16" s="12">
        <f t="shared" si="0"/>
        <v>1.9021097819010426</v>
      </c>
    </row>
    <row r="17" spans="1:4" x14ac:dyDescent="0.35">
      <c r="A17" s="12" t="s">
        <v>9</v>
      </c>
      <c r="B17" s="20">
        <v>980</v>
      </c>
      <c r="C17" s="22">
        <v>30.403291702270508</v>
      </c>
      <c r="D17" s="14"/>
    </row>
    <row r="18" spans="1:4" x14ac:dyDescent="0.35">
      <c r="A18" s="12" t="s">
        <v>9</v>
      </c>
      <c r="B18" s="20">
        <v>980</v>
      </c>
      <c r="C18" s="22">
        <v>30.287813186645508</v>
      </c>
      <c r="D18" s="14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6"/>
  <sheetViews>
    <sheetView zoomScale="25" zoomScaleNormal="25" workbookViewId="0">
      <selection sqref="A1:H16"/>
    </sheetView>
  </sheetViews>
  <sheetFormatPr defaultColWidth="10.90625" defaultRowHeight="14.5" x14ac:dyDescent="0.35"/>
  <sheetData>
    <row r="1" spans="1:5" x14ac:dyDescent="0.3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</row>
    <row r="2" spans="1:5" x14ac:dyDescent="0.35">
      <c r="A2" s="23" t="s">
        <v>5</v>
      </c>
      <c r="B2" s="23" t="s">
        <v>6</v>
      </c>
      <c r="C2" s="25">
        <v>32.718586000000002</v>
      </c>
      <c r="D2" s="24">
        <v>32.430515333333339</v>
      </c>
      <c r="E2" s="24">
        <v>33.686689166666667</v>
      </c>
    </row>
    <row r="3" spans="1:5" x14ac:dyDescent="0.35">
      <c r="A3" s="23"/>
      <c r="B3" s="23" t="s">
        <v>6</v>
      </c>
      <c r="C3" s="25">
        <v>32.23019</v>
      </c>
      <c r="D3" s="23"/>
      <c r="E3" s="23"/>
    </row>
    <row r="4" spans="1:5" x14ac:dyDescent="0.35">
      <c r="A4" s="23"/>
      <c r="B4" s="23" t="s">
        <v>6</v>
      </c>
      <c r="C4" s="25">
        <v>32.342770000000002</v>
      </c>
      <c r="D4" s="23"/>
      <c r="E4" s="23"/>
    </row>
    <row r="6" spans="1:5" x14ac:dyDescent="0.35">
      <c r="A6" s="23"/>
      <c r="B6" s="23" t="s">
        <v>7</v>
      </c>
      <c r="C6" s="25">
        <v>32.736606999999999</v>
      </c>
      <c r="D6" s="24">
        <v>32.786929000000001</v>
      </c>
      <c r="E6" s="23"/>
    </row>
    <row r="7" spans="1:5" x14ac:dyDescent="0.35">
      <c r="A7" s="23"/>
      <c r="B7" s="23" t="s">
        <v>7</v>
      </c>
      <c r="C7" s="25">
        <v>32.757843000000001</v>
      </c>
      <c r="D7" s="23"/>
      <c r="E7" s="23"/>
    </row>
    <row r="8" spans="1:5" x14ac:dyDescent="0.35">
      <c r="A8" s="23"/>
      <c r="B8" s="23" t="s">
        <v>7</v>
      </c>
      <c r="C8" s="25">
        <v>32.866337000000001</v>
      </c>
      <c r="D8" s="23"/>
      <c r="E8" s="23"/>
    </row>
    <row r="10" spans="1:5" x14ac:dyDescent="0.35">
      <c r="A10" s="23"/>
      <c r="B10" s="23" t="s">
        <v>8</v>
      </c>
      <c r="C10" s="25">
        <v>34.064841999999999</v>
      </c>
      <c r="D10" s="24">
        <v>34.792952333333332</v>
      </c>
      <c r="E10" s="23"/>
    </row>
    <row r="11" spans="1:5" x14ac:dyDescent="0.35">
      <c r="A11" s="23"/>
      <c r="B11" s="23" t="s">
        <v>8</v>
      </c>
      <c r="C11" s="25">
        <v>35.223495</v>
      </c>
      <c r="D11" s="23"/>
      <c r="E11" s="23"/>
    </row>
    <row r="12" spans="1:5" x14ac:dyDescent="0.35">
      <c r="A12" s="23"/>
      <c r="B12" s="23" t="s">
        <v>8</v>
      </c>
      <c r="C12" s="25">
        <v>35.090519999999998</v>
      </c>
      <c r="D12" s="23"/>
      <c r="E12" s="23"/>
    </row>
    <row r="14" spans="1:5" x14ac:dyDescent="0.35">
      <c r="A14" s="23"/>
      <c r="B14" s="23" t="s">
        <v>9</v>
      </c>
      <c r="C14" s="25">
        <v>34.651490000000003</v>
      </c>
      <c r="D14" s="24">
        <v>34.736359999999998</v>
      </c>
      <c r="E14" s="23"/>
    </row>
    <row r="15" spans="1:5" x14ac:dyDescent="0.35">
      <c r="A15" s="23"/>
      <c r="B15" s="23" t="s">
        <v>9</v>
      </c>
      <c r="C15" s="25">
        <v>34.850433000000002</v>
      </c>
      <c r="D15" s="23"/>
      <c r="E15" s="23"/>
    </row>
    <row r="16" spans="1:5" x14ac:dyDescent="0.35">
      <c r="A16" s="23"/>
      <c r="B16" s="23" t="s">
        <v>9</v>
      </c>
      <c r="C16" s="25">
        <v>34.707157000000002</v>
      </c>
      <c r="D16" s="23"/>
      <c r="E16" s="23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"/>
  <sheetViews>
    <sheetView zoomScale="25" zoomScaleNormal="25" workbookViewId="0">
      <selection activeCell="E7" sqref="E7"/>
    </sheetView>
  </sheetViews>
  <sheetFormatPr defaultColWidth="10.90625" defaultRowHeight="14.5" x14ac:dyDescent="0.35"/>
  <cols>
    <col min="3" max="3" width="8.81640625" customWidth="1"/>
  </cols>
  <sheetData>
    <row r="1" spans="1:7" x14ac:dyDescent="0.35">
      <c r="A1" s="29" t="s">
        <v>10</v>
      </c>
      <c r="B1" s="29" t="s">
        <v>11</v>
      </c>
      <c r="C1" s="29" t="s">
        <v>12</v>
      </c>
      <c r="D1" s="29" t="s">
        <v>13</v>
      </c>
      <c r="E1" s="27" t="s">
        <v>14</v>
      </c>
      <c r="F1" s="27" t="s">
        <v>15</v>
      </c>
      <c r="G1" s="27" t="s">
        <v>16</v>
      </c>
    </row>
    <row r="2" spans="1:7" x14ac:dyDescent="0.35">
      <c r="A2" s="26" t="s">
        <v>17</v>
      </c>
      <c r="B2" s="26" t="s">
        <v>5</v>
      </c>
      <c r="C2" s="28" t="s">
        <v>18</v>
      </c>
      <c r="D2" s="28">
        <v>33.686689166666667</v>
      </c>
      <c r="E2" s="26"/>
      <c r="F2" s="26"/>
      <c r="G2" s="26"/>
    </row>
    <row r="3" spans="1:7" x14ac:dyDescent="0.35">
      <c r="A3" s="26" t="s">
        <v>17</v>
      </c>
      <c r="B3" s="26" t="s">
        <v>5</v>
      </c>
      <c r="C3" s="28"/>
      <c r="D3" s="28"/>
      <c r="E3" s="26"/>
      <c r="F3" s="26"/>
      <c r="G3" s="26"/>
    </row>
    <row r="4" spans="1:7" x14ac:dyDescent="0.35">
      <c r="A4" s="26" t="s">
        <v>17</v>
      </c>
      <c r="B4" s="26" t="s">
        <v>5</v>
      </c>
      <c r="C4" s="28"/>
      <c r="D4" s="28"/>
      <c r="E4" s="26"/>
      <c r="F4" s="26"/>
      <c r="G4" s="26"/>
    </row>
    <row r="5" spans="1:7" x14ac:dyDescent="0.35">
      <c r="A5" s="26" t="s">
        <v>17</v>
      </c>
      <c r="B5" s="26" t="s">
        <v>5</v>
      </c>
      <c r="C5" s="28"/>
      <c r="D5" s="28"/>
      <c r="E5" s="26"/>
      <c r="F5" s="26"/>
      <c r="G5" s="26"/>
    </row>
    <row r="7" spans="1:7" x14ac:dyDescent="0.35">
      <c r="A7" s="26" t="s">
        <v>6</v>
      </c>
      <c r="B7" s="26">
        <v>1010</v>
      </c>
      <c r="C7" s="30">
        <v>34.539062000000001</v>
      </c>
      <c r="D7" s="28">
        <v>35.417910000000006</v>
      </c>
      <c r="E7" s="26">
        <v>1</v>
      </c>
      <c r="F7" s="26">
        <v>0</v>
      </c>
      <c r="G7" s="26" t="s">
        <v>6</v>
      </c>
    </row>
    <row r="8" spans="1:7" x14ac:dyDescent="0.35">
      <c r="A8" s="26" t="s">
        <v>6</v>
      </c>
      <c r="B8" s="26">
        <v>1010</v>
      </c>
      <c r="C8" s="30">
        <v>36.613132</v>
      </c>
      <c r="D8" s="26"/>
      <c r="E8" s="26"/>
      <c r="F8" s="26"/>
      <c r="G8" s="26"/>
    </row>
    <row r="9" spans="1:7" x14ac:dyDescent="0.35">
      <c r="A9" s="26" t="s">
        <v>6</v>
      </c>
      <c r="B9" s="26">
        <v>1010</v>
      </c>
      <c r="C9" s="30">
        <v>35.101536000000003</v>
      </c>
      <c r="D9" s="26"/>
      <c r="E9" s="26"/>
      <c r="F9" s="26"/>
      <c r="G9" s="26"/>
    </row>
    <row r="10" spans="1:7" x14ac:dyDescent="0.35">
      <c r="A10" s="26" t="s">
        <v>7</v>
      </c>
      <c r="B10" s="26">
        <v>1010</v>
      </c>
      <c r="C10" s="30">
        <v>33.124226</v>
      </c>
      <c r="D10" s="28">
        <v>33.959563000000003</v>
      </c>
      <c r="E10" s="26">
        <v>2.7479333259967977</v>
      </c>
      <c r="F10" s="26">
        <v>1.4583470000000034</v>
      </c>
      <c r="G10" s="26" t="s">
        <v>7</v>
      </c>
    </row>
    <row r="11" spans="1:7" x14ac:dyDescent="0.35">
      <c r="A11" s="26" t="s">
        <v>7</v>
      </c>
      <c r="B11" s="26">
        <v>1010</v>
      </c>
      <c r="C11" s="30">
        <v>34.644173000000002</v>
      </c>
      <c r="D11" s="26"/>
      <c r="E11" s="26"/>
      <c r="F11" s="26"/>
      <c r="G11" s="26"/>
    </row>
    <row r="12" spans="1:7" x14ac:dyDescent="0.35">
      <c r="A12" s="26" t="s">
        <v>7</v>
      </c>
      <c r="B12" s="26">
        <v>1010</v>
      </c>
      <c r="C12" s="30">
        <v>34.110289999999999</v>
      </c>
      <c r="D12" s="26"/>
      <c r="E12" s="26"/>
      <c r="F12" s="26"/>
      <c r="G12" s="26"/>
    </row>
    <row r="13" spans="1:7" x14ac:dyDescent="0.35">
      <c r="A13" s="26" t="s">
        <v>20</v>
      </c>
      <c r="B13" s="26">
        <v>1010</v>
      </c>
      <c r="C13" s="26"/>
      <c r="D13" s="26"/>
      <c r="E13" s="26"/>
      <c r="F13" s="26"/>
      <c r="G13" s="26"/>
    </row>
    <row r="14" spans="1:7" x14ac:dyDescent="0.35">
      <c r="A14" s="26" t="s">
        <v>20</v>
      </c>
      <c r="B14" s="26">
        <v>1010</v>
      </c>
      <c r="C14" s="26"/>
      <c r="D14" s="26"/>
      <c r="E14" s="26"/>
      <c r="F14" s="26"/>
      <c r="G14" s="26"/>
    </row>
    <row r="15" spans="1:7" x14ac:dyDescent="0.35">
      <c r="A15" s="26" t="s">
        <v>20</v>
      </c>
      <c r="B15" s="26">
        <v>1010</v>
      </c>
      <c r="C15" s="26"/>
      <c r="D15" s="26"/>
      <c r="E15" s="26"/>
      <c r="F15" s="26"/>
      <c r="G15" s="26"/>
    </row>
    <row r="16" spans="1:7" x14ac:dyDescent="0.35">
      <c r="A16" s="26" t="s">
        <v>21</v>
      </c>
      <c r="B16" s="26">
        <v>1010</v>
      </c>
      <c r="C16" s="26"/>
      <c r="D16" s="26"/>
      <c r="E16" s="26"/>
      <c r="F16" s="26"/>
      <c r="G16" s="26"/>
    </row>
    <row r="17" spans="1:7" x14ac:dyDescent="0.35">
      <c r="A17" s="26" t="s">
        <v>21</v>
      </c>
      <c r="B17" s="26">
        <v>1010</v>
      </c>
      <c r="C17" s="26"/>
      <c r="D17" s="26"/>
      <c r="E17" s="26"/>
      <c r="F17" s="26"/>
      <c r="G17" s="26"/>
    </row>
    <row r="18" spans="1:7" x14ac:dyDescent="0.35">
      <c r="A18" s="26" t="s">
        <v>21</v>
      </c>
      <c r="B18" s="26">
        <v>1010</v>
      </c>
      <c r="C18" s="26"/>
      <c r="D18" s="26"/>
      <c r="E18" s="26"/>
      <c r="F18" s="26"/>
      <c r="G18" s="26"/>
    </row>
    <row r="19" spans="1:7" x14ac:dyDescent="0.35">
      <c r="A19" s="26" t="s">
        <v>8</v>
      </c>
      <c r="B19" s="26">
        <v>1010</v>
      </c>
      <c r="C19" s="30">
        <v>31.854434999999999</v>
      </c>
      <c r="D19" s="28">
        <v>31.857338666666664</v>
      </c>
      <c r="E19" s="26">
        <v>1</v>
      </c>
      <c r="F19" s="26">
        <v>0</v>
      </c>
      <c r="G19" s="26" t="s">
        <v>8</v>
      </c>
    </row>
    <row r="20" spans="1:7" x14ac:dyDescent="0.35">
      <c r="A20" s="26" t="s">
        <v>8</v>
      </c>
      <c r="B20" s="26">
        <v>1010</v>
      </c>
      <c r="C20" s="30">
        <v>32.190173999999999</v>
      </c>
      <c r="D20" s="26"/>
      <c r="E20" s="26"/>
      <c r="F20" s="26"/>
      <c r="G20" s="26"/>
    </row>
    <row r="21" spans="1:7" x14ac:dyDescent="0.35">
      <c r="A21" s="26" t="s">
        <v>8</v>
      </c>
      <c r="B21" s="26">
        <v>1010</v>
      </c>
      <c r="C21" s="30">
        <v>31.527407</v>
      </c>
      <c r="D21" s="26"/>
      <c r="E21" s="26"/>
      <c r="F21" s="26"/>
      <c r="G21" s="26"/>
    </row>
    <row r="22" spans="1:7" x14ac:dyDescent="0.35">
      <c r="A22" s="26" t="s">
        <v>9</v>
      </c>
      <c r="B22" s="26">
        <v>1010</v>
      </c>
      <c r="C22" s="30">
        <v>25.17557</v>
      </c>
      <c r="D22" s="28">
        <v>25.290707999999999</v>
      </c>
      <c r="E22" s="26">
        <v>94.787878046614026</v>
      </c>
      <c r="F22" s="26">
        <v>6.566630666666665</v>
      </c>
      <c r="G22" s="26" t="s">
        <v>9</v>
      </c>
    </row>
    <row r="23" spans="1:7" x14ac:dyDescent="0.35">
      <c r="A23" s="26" t="s">
        <v>9</v>
      </c>
      <c r="B23" s="26">
        <v>1010</v>
      </c>
      <c r="C23" s="30">
        <v>25.328018</v>
      </c>
      <c r="D23" s="26"/>
      <c r="E23" s="26"/>
      <c r="F23" s="26"/>
      <c r="G23" s="26"/>
    </row>
    <row r="24" spans="1:7" x14ac:dyDescent="0.35">
      <c r="A24" s="26" t="s">
        <v>9</v>
      </c>
      <c r="B24" s="26">
        <v>1010</v>
      </c>
      <c r="C24" s="30">
        <v>25.368535999999999</v>
      </c>
      <c r="D24" s="26"/>
      <c r="E24" s="26"/>
      <c r="F24" s="26"/>
      <c r="G24" s="26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5"/>
  <sheetViews>
    <sheetView zoomScale="25" zoomScaleNormal="25" workbookViewId="0">
      <selection activeCell="C19" sqref="C19:C21"/>
    </sheetView>
  </sheetViews>
  <sheetFormatPr defaultColWidth="10.90625" defaultRowHeight="14.5" x14ac:dyDescent="0.35"/>
  <sheetData>
    <row r="1" spans="1:8" x14ac:dyDescent="0.35">
      <c r="A1" s="34" t="s">
        <v>10</v>
      </c>
      <c r="B1" s="34" t="s">
        <v>11</v>
      </c>
      <c r="C1" s="34" t="s">
        <v>12</v>
      </c>
      <c r="D1" s="34" t="s">
        <v>13</v>
      </c>
      <c r="E1" s="32" t="s">
        <v>14</v>
      </c>
      <c r="F1" s="32" t="s">
        <v>15</v>
      </c>
      <c r="G1" s="32" t="s">
        <v>16</v>
      </c>
      <c r="H1" s="34"/>
    </row>
    <row r="2" spans="1:8" x14ac:dyDescent="0.35">
      <c r="A2" s="31" t="s">
        <v>17</v>
      </c>
      <c r="B2" s="31" t="s">
        <v>5</v>
      </c>
      <c r="C2" s="33" t="s">
        <v>18</v>
      </c>
      <c r="D2" s="33">
        <v>33.686689166666667</v>
      </c>
      <c r="E2" s="31"/>
      <c r="F2" s="31"/>
      <c r="G2" s="31"/>
      <c r="H2" s="31"/>
    </row>
    <row r="3" spans="1:8" x14ac:dyDescent="0.35">
      <c r="A3" s="31" t="s">
        <v>17</v>
      </c>
      <c r="B3" s="31" t="s">
        <v>5</v>
      </c>
      <c r="C3" s="33"/>
      <c r="D3" s="33"/>
      <c r="E3" s="31"/>
      <c r="F3" s="31"/>
      <c r="G3" s="31"/>
      <c r="H3" s="31"/>
    </row>
    <row r="4" spans="1:8" x14ac:dyDescent="0.35">
      <c r="A4" s="31" t="s">
        <v>17</v>
      </c>
      <c r="B4" s="31" t="s">
        <v>5</v>
      </c>
      <c r="C4" s="33"/>
      <c r="D4" s="33"/>
      <c r="E4" s="31"/>
      <c r="F4" s="31"/>
      <c r="G4" s="31"/>
      <c r="H4" s="31"/>
    </row>
    <row r="5" spans="1:8" x14ac:dyDescent="0.35">
      <c r="A5" s="31" t="s">
        <v>17</v>
      </c>
      <c r="B5" s="31" t="s">
        <v>5</v>
      </c>
      <c r="C5" s="33"/>
      <c r="D5" s="33"/>
      <c r="E5" s="31"/>
      <c r="F5" s="31"/>
      <c r="G5" s="31"/>
      <c r="H5" s="31"/>
    </row>
    <row r="6" spans="1:8" x14ac:dyDescent="0.35">
      <c r="A6" s="31"/>
      <c r="B6" s="31"/>
      <c r="C6" s="31"/>
      <c r="D6" s="31"/>
      <c r="E6" s="31"/>
      <c r="F6" s="31"/>
      <c r="G6" s="31"/>
      <c r="H6" s="31"/>
    </row>
    <row r="7" spans="1:8" x14ac:dyDescent="0.35">
      <c r="A7" s="31" t="s">
        <v>6</v>
      </c>
      <c r="B7" s="31">
        <v>1000</v>
      </c>
      <c r="C7" s="33">
        <v>37.373671999999999</v>
      </c>
      <c r="D7" s="33">
        <v>37.605820999999999</v>
      </c>
      <c r="E7" s="31">
        <v>1</v>
      </c>
      <c r="F7" s="31">
        <v>0</v>
      </c>
      <c r="G7" s="31" t="s">
        <v>6</v>
      </c>
      <c r="H7" s="31"/>
    </row>
    <row r="8" spans="1:8" x14ac:dyDescent="0.35">
      <c r="A8" s="31" t="s">
        <v>6</v>
      </c>
      <c r="B8" s="31">
        <v>1000</v>
      </c>
      <c r="C8" s="33">
        <v>37.944893</v>
      </c>
      <c r="D8" s="31"/>
      <c r="E8" s="31"/>
      <c r="F8" s="31"/>
      <c r="G8" s="31"/>
      <c r="H8" s="31"/>
    </row>
    <row r="9" spans="1:8" x14ac:dyDescent="0.35">
      <c r="A9" s="31" t="s">
        <v>6</v>
      </c>
      <c r="B9" s="31">
        <v>1000</v>
      </c>
      <c r="C9" s="33">
        <v>37.498897999999997</v>
      </c>
      <c r="D9" s="31"/>
      <c r="E9" s="31"/>
      <c r="F9" s="31"/>
      <c r="G9" s="31"/>
      <c r="H9" s="31"/>
    </row>
    <row r="10" spans="1:8" x14ac:dyDescent="0.35">
      <c r="A10" s="31" t="s">
        <v>7</v>
      </c>
      <c r="B10" s="31">
        <v>1000</v>
      </c>
      <c r="C10" s="33">
        <v>33.923363000000002</v>
      </c>
      <c r="D10" s="33">
        <v>34.088414666666672</v>
      </c>
      <c r="E10" s="31">
        <v>11.451036876888271</v>
      </c>
      <c r="F10" s="31">
        <v>3.5174063333333265</v>
      </c>
      <c r="G10" s="31" t="s">
        <v>7</v>
      </c>
      <c r="H10" s="31"/>
    </row>
    <row r="11" spans="1:8" x14ac:dyDescent="0.35">
      <c r="A11" s="31" t="s">
        <v>7</v>
      </c>
      <c r="B11" s="31">
        <v>1000</v>
      </c>
      <c r="C11" s="33">
        <v>34.200394000000003</v>
      </c>
      <c r="D11" s="31"/>
      <c r="E11" s="31"/>
      <c r="F11" s="31"/>
      <c r="G11" s="31"/>
      <c r="H11" s="31"/>
    </row>
    <row r="12" spans="1:8" x14ac:dyDescent="0.35">
      <c r="A12" s="31" t="s">
        <v>7</v>
      </c>
      <c r="B12" s="31">
        <v>1000</v>
      </c>
      <c r="C12" s="33">
        <v>34.141486999999998</v>
      </c>
      <c r="D12" s="31"/>
      <c r="E12" s="31"/>
      <c r="F12" s="31"/>
      <c r="G12" s="31"/>
      <c r="H12" s="31"/>
    </row>
    <row r="13" spans="1:8" x14ac:dyDescent="0.35">
      <c r="A13" s="31" t="s">
        <v>20</v>
      </c>
      <c r="B13" s="31">
        <v>1000</v>
      </c>
      <c r="C13" s="31" t="s">
        <v>22</v>
      </c>
      <c r="D13" s="31"/>
      <c r="E13" s="31"/>
      <c r="F13" s="31"/>
      <c r="G13" s="31"/>
      <c r="H13" s="31"/>
    </row>
    <row r="14" spans="1:8" x14ac:dyDescent="0.35">
      <c r="A14" s="31" t="s">
        <v>20</v>
      </c>
      <c r="B14" s="31">
        <v>1000</v>
      </c>
      <c r="C14" s="31" t="s">
        <v>22</v>
      </c>
      <c r="D14" s="31"/>
      <c r="E14" s="31"/>
      <c r="F14" s="31"/>
      <c r="G14" s="31"/>
      <c r="H14" s="31"/>
    </row>
    <row r="15" spans="1:8" x14ac:dyDescent="0.35">
      <c r="A15" s="31" t="s">
        <v>20</v>
      </c>
      <c r="B15" s="31">
        <v>1000</v>
      </c>
      <c r="C15" s="31" t="s">
        <v>22</v>
      </c>
      <c r="D15" s="31"/>
      <c r="E15" s="31"/>
      <c r="F15" s="31"/>
      <c r="G15" s="31"/>
      <c r="H15" s="31"/>
    </row>
    <row r="16" spans="1:8" x14ac:dyDescent="0.35">
      <c r="A16" s="31" t="s">
        <v>21</v>
      </c>
      <c r="B16" s="31">
        <v>1000</v>
      </c>
      <c r="C16" s="31" t="s">
        <v>22</v>
      </c>
      <c r="D16" s="31"/>
      <c r="E16" s="31"/>
      <c r="F16" s="31"/>
      <c r="G16" s="31"/>
      <c r="H16" s="31"/>
    </row>
    <row r="17" spans="1:8" x14ac:dyDescent="0.35">
      <c r="A17" s="31" t="s">
        <v>21</v>
      </c>
      <c r="B17" s="31">
        <v>1000</v>
      </c>
      <c r="C17" s="31" t="s">
        <v>22</v>
      </c>
      <c r="D17" s="31"/>
      <c r="E17" s="31"/>
      <c r="F17" s="31"/>
      <c r="G17" s="31"/>
      <c r="H17" s="31"/>
    </row>
    <row r="18" spans="1:8" x14ac:dyDescent="0.35">
      <c r="A18" s="31" t="s">
        <v>21</v>
      </c>
      <c r="B18" s="31">
        <v>1000</v>
      </c>
      <c r="C18" s="31" t="s">
        <v>22</v>
      </c>
      <c r="D18" s="31"/>
      <c r="E18" s="31"/>
      <c r="F18" s="31"/>
      <c r="G18" s="31"/>
      <c r="H18" s="31"/>
    </row>
    <row r="19" spans="1:8" x14ac:dyDescent="0.35">
      <c r="A19" s="31" t="s">
        <v>8</v>
      </c>
      <c r="B19" s="31">
        <v>1000</v>
      </c>
      <c r="C19" s="33">
        <v>34.008834838867188</v>
      </c>
      <c r="D19" s="33">
        <v>34.008834838867188</v>
      </c>
      <c r="E19" s="31">
        <v>1</v>
      </c>
      <c r="F19" s="31">
        <v>0</v>
      </c>
      <c r="G19" s="31" t="s">
        <v>8</v>
      </c>
      <c r="H19" s="31"/>
    </row>
    <row r="20" spans="1:8" x14ac:dyDescent="0.35">
      <c r="A20" s="31" t="s">
        <v>8</v>
      </c>
      <c r="B20" s="31">
        <v>1000</v>
      </c>
      <c r="C20" s="33">
        <v>34.008834838867188</v>
      </c>
      <c r="D20" s="31"/>
      <c r="E20" s="31"/>
      <c r="F20" s="31"/>
      <c r="G20" s="31"/>
      <c r="H20" s="31"/>
    </row>
    <row r="21" spans="1:8" x14ac:dyDescent="0.35">
      <c r="A21" s="31" t="s">
        <v>8</v>
      </c>
      <c r="B21" s="31">
        <v>1000</v>
      </c>
      <c r="C21" s="33">
        <v>34.008834838867188</v>
      </c>
      <c r="D21" s="31"/>
      <c r="E21" s="31"/>
      <c r="F21" s="31"/>
      <c r="G21" s="31"/>
      <c r="H21" s="31"/>
    </row>
    <row r="22" spans="1:8" x14ac:dyDescent="0.35">
      <c r="A22" s="31" t="s">
        <v>9</v>
      </c>
      <c r="B22" s="31">
        <v>1000</v>
      </c>
      <c r="C22" s="33">
        <v>27.387811660766602</v>
      </c>
      <c r="D22" s="33">
        <v>27.387811660766602</v>
      </c>
      <c r="E22" s="31">
        <v>98.429794545439677</v>
      </c>
      <c r="F22" s="31">
        <v>6.6210231781005859</v>
      </c>
      <c r="G22" s="31" t="s">
        <v>9</v>
      </c>
      <c r="H22" s="31"/>
    </row>
    <row r="23" spans="1:8" x14ac:dyDescent="0.35">
      <c r="A23" s="31" t="s">
        <v>9</v>
      </c>
      <c r="B23" s="31">
        <v>1000</v>
      </c>
      <c r="C23" s="33">
        <v>27.387811660766602</v>
      </c>
      <c r="D23" s="31"/>
      <c r="E23" s="31"/>
      <c r="F23" s="31"/>
      <c r="G23" s="31"/>
      <c r="H23" s="31"/>
    </row>
    <row r="24" spans="1:8" x14ac:dyDescent="0.35">
      <c r="A24" s="31" t="s">
        <v>9</v>
      </c>
      <c r="B24" s="31">
        <v>1000</v>
      </c>
      <c r="C24" s="33">
        <v>27.387811660766602</v>
      </c>
      <c r="D24" s="31"/>
      <c r="E24" s="31"/>
      <c r="F24" s="31"/>
      <c r="G24" s="31"/>
      <c r="H24" s="31"/>
    </row>
    <row r="25" spans="1:8" x14ac:dyDescent="0.35">
      <c r="A25" s="31"/>
      <c r="B25" s="31"/>
      <c r="C25" s="31"/>
      <c r="D25" s="31"/>
      <c r="E25" s="31"/>
      <c r="F25" s="31"/>
      <c r="G25" s="31"/>
      <c r="H25" s="3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actin for plate 1020 to 960</vt:lpstr>
      <vt:lpstr>Afu1g01020</vt:lpstr>
      <vt:lpstr>960</vt:lpstr>
      <vt:lpstr>970</vt:lpstr>
      <vt:lpstr>980</vt:lpstr>
      <vt:lpstr>actin for plate 1010 to 990</vt:lpstr>
      <vt:lpstr>1010</vt:lpstr>
      <vt:lpstr>1000</vt:lpstr>
      <vt:lpstr>990</vt:lpstr>
      <vt:lpstr>tab1</vt:lpstr>
      <vt:lpstr>tab2</vt:lpstr>
    </vt:vector>
  </TitlesOfParts>
  <Company>HKI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Stroe</dc:creator>
  <cp:lastModifiedBy>Maria</cp:lastModifiedBy>
  <dcterms:created xsi:type="dcterms:W3CDTF">2019-04-17T09:01:48Z</dcterms:created>
  <dcterms:modified xsi:type="dcterms:W3CDTF">2020-02-06T13:56:24Z</dcterms:modified>
</cp:coreProperties>
</file>