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leeds365-my.sharepoint.com/personal/bmbsdcg_leeds_ac_uk/Documents/Steve My Documents/Leeds/Papers/Ongoing/p7 entry/eLIFE/"/>
    </mc:Choice>
  </mc:AlternateContent>
  <bookViews>
    <workbookView xWindow="0" yWindow="0" windowWidth="38400" windowHeight="177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1" l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0" i="1"/>
  <c r="F21" i="1"/>
  <c r="F22" i="1"/>
  <c r="F23" i="1"/>
  <c r="F24" i="1"/>
  <c r="F25" i="1"/>
  <c r="F26" i="1"/>
  <c r="F27" i="1"/>
  <c r="F28" i="1"/>
  <c r="E21" i="1"/>
  <c r="E22" i="1"/>
  <c r="E23" i="1"/>
  <c r="E24" i="1"/>
  <c r="E25" i="1"/>
  <c r="E26" i="1"/>
  <c r="E27" i="1"/>
  <c r="E28" i="1"/>
  <c r="F11" i="1"/>
  <c r="F12" i="1"/>
  <c r="F13" i="1"/>
  <c r="F14" i="1"/>
  <c r="F15" i="1"/>
  <c r="F16" i="1"/>
  <c r="F17" i="1"/>
  <c r="F19" i="1"/>
  <c r="F20" i="1"/>
  <c r="F18" i="1"/>
  <c r="F10" i="1"/>
  <c r="E11" i="1"/>
  <c r="E12" i="1"/>
  <c r="E13" i="1"/>
  <c r="E14" i="1"/>
  <c r="E15" i="1"/>
  <c r="E16" i="1"/>
  <c r="E17" i="1"/>
  <c r="E19" i="1"/>
  <c r="E20" i="1"/>
  <c r="E18" i="1"/>
  <c r="E10" i="1"/>
</calcChain>
</file>

<file path=xl/sharedStrings.xml><?xml version="1.0" encoding="utf-8"?>
<sst xmlns="http://schemas.openxmlformats.org/spreadsheetml/2006/main" count="23" uniqueCount="23">
  <si>
    <t>Liposomes</t>
  </si>
  <si>
    <t>R5</t>
  </si>
  <si>
    <t>R6</t>
  </si>
  <si>
    <t>R7</t>
  </si>
  <si>
    <t>R8</t>
  </si>
  <si>
    <t>R10</t>
  </si>
  <si>
    <t>R11</t>
  </si>
  <si>
    <t>R9</t>
  </si>
  <si>
    <t>p7</t>
  </si>
  <si>
    <t>R12</t>
  </si>
  <si>
    <t>R13</t>
  </si>
  <si>
    <t>R14</t>
  </si>
  <si>
    <t>R16</t>
  </si>
  <si>
    <t>R17</t>
  </si>
  <si>
    <t>R18</t>
  </si>
  <si>
    <t>R21</t>
  </si>
  <si>
    <t>R22</t>
  </si>
  <si>
    <t>%</t>
  </si>
  <si>
    <t>Avg</t>
  </si>
  <si>
    <t>SD</t>
  </si>
  <si>
    <t>Solvent</t>
  </si>
  <si>
    <r>
      <t xml:space="preserve">Rim (40 </t>
    </r>
    <r>
      <rPr>
        <sz val="10"/>
        <color theme="1"/>
        <rFont val="Symbol"/>
        <family val="1"/>
        <charset val="2"/>
      </rPr>
      <t>m</t>
    </r>
    <r>
      <rPr>
        <sz val="10"/>
        <color theme="1"/>
        <rFont val="Arial"/>
        <family val="2"/>
      </rPr>
      <t>M)</t>
    </r>
  </si>
  <si>
    <t>Ttest v DMSO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</si>
</sst>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Arial"/>
      <family val="2"/>
    </font>
    <font>
      <sz val="8"/>
      <name val="Arial"/>
      <family val="2"/>
    </font>
    <font>
      <sz val="10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">
    <xf numFmtId="0" fontId="0" fillId="0" borderId="0" xfId="0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J28"/>
  <sheetViews>
    <sheetView tabSelected="1" topLeftCell="A7" zoomScaleNormal="100" workbookViewId="0">
      <selection activeCell="S48" sqref="S48"/>
    </sheetView>
  </sheetViews>
  <sheetFormatPr defaultRowHeight="12.75" x14ac:dyDescent="0.2"/>
  <cols>
    <col min="1" max="1" width="17.85546875" customWidth="1"/>
  </cols>
  <sheetData>
    <row r="9" spans="1:10" x14ac:dyDescent="0.2">
      <c r="E9" t="s">
        <v>17</v>
      </c>
      <c r="G9" t="s">
        <v>18</v>
      </c>
      <c r="H9" t="s">
        <v>19</v>
      </c>
      <c r="J9" t="s">
        <v>22</v>
      </c>
    </row>
    <row r="10" spans="1:10" x14ac:dyDescent="0.2">
      <c r="A10" t="s">
        <v>0</v>
      </c>
      <c r="B10">
        <v>1694</v>
      </c>
      <c r="C10">
        <v>1688</v>
      </c>
      <c r="E10">
        <f>(B10)/15106*100</f>
        <v>11.214087117701576</v>
      </c>
      <c r="F10">
        <f>(C10)/14971*100</f>
        <v>11.275131921715316</v>
      </c>
      <c r="G10">
        <f>AVERAGE(E10:F10)</f>
        <v>11.244609519708446</v>
      </c>
      <c r="H10">
        <f>STDEV(E10:F10)</f>
        <v>4.316519487431926E-2</v>
      </c>
    </row>
    <row r="11" spans="1:10" x14ac:dyDescent="0.2">
      <c r="A11" t="s">
        <v>20</v>
      </c>
      <c r="B11">
        <v>1786</v>
      </c>
      <c r="C11">
        <v>1784</v>
      </c>
      <c r="E11">
        <f t="shared" ref="E11:E21" si="0">(B11)/15106*100</f>
        <v>11.823116642393751</v>
      </c>
      <c r="F11">
        <f t="shared" ref="F11:F21" si="1">(C11)/14971*100</f>
        <v>11.916371651860263</v>
      </c>
      <c r="G11">
        <f t="shared" ref="G11:G28" si="2">AVERAGE(E11:F11)</f>
        <v>11.869744147127008</v>
      </c>
      <c r="H11">
        <f t="shared" ref="H11:H28" si="3">STDEV(E11:F11)</f>
        <v>6.5941249573386401E-2</v>
      </c>
    </row>
    <row r="12" spans="1:10" x14ac:dyDescent="0.2">
      <c r="A12" t="s">
        <v>8</v>
      </c>
      <c r="B12">
        <v>15106</v>
      </c>
      <c r="C12">
        <v>14971</v>
      </c>
      <c r="E12">
        <f t="shared" si="0"/>
        <v>100</v>
      </c>
      <c r="F12">
        <f t="shared" si="1"/>
        <v>100</v>
      </c>
      <c r="G12">
        <f t="shared" si="2"/>
        <v>100</v>
      </c>
      <c r="H12">
        <f t="shared" si="3"/>
        <v>0</v>
      </c>
    </row>
    <row r="13" spans="1:10" x14ac:dyDescent="0.2">
      <c r="A13" t="s">
        <v>21</v>
      </c>
      <c r="B13">
        <v>8135</v>
      </c>
      <c r="C13">
        <v>8057</v>
      </c>
      <c r="E13">
        <f t="shared" si="0"/>
        <v>53.852773732291801</v>
      </c>
      <c r="F13">
        <f t="shared" si="1"/>
        <v>53.81738026851913</v>
      </c>
      <c r="G13">
        <f t="shared" si="2"/>
        <v>53.835077000405462</v>
      </c>
      <c r="H13">
        <f t="shared" si="3"/>
        <v>2.5026958243336027E-2</v>
      </c>
      <c r="J13">
        <f>TTEST(E12:F12, E13:F13, 2, 1)</f>
        <v>2.4404002305792097E-4</v>
      </c>
    </row>
    <row r="14" spans="1:10" x14ac:dyDescent="0.2">
      <c r="A14" t="s">
        <v>1</v>
      </c>
      <c r="B14">
        <v>7927</v>
      </c>
      <c r="C14">
        <v>7803</v>
      </c>
      <c r="E14">
        <f t="shared" si="0"/>
        <v>52.475837415596452</v>
      </c>
      <c r="F14">
        <f t="shared" si="1"/>
        <v>52.120766815843965</v>
      </c>
      <c r="G14">
        <f t="shared" si="2"/>
        <v>52.298302115720205</v>
      </c>
      <c r="H14">
        <f t="shared" si="3"/>
        <v>0.25107282888495819</v>
      </c>
      <c r="J14">
        <f>TTEST(E12:F12, E14:F14, 2, 1)</f>
        <v>2.3693487939014687E-3</v>
      </c>
    </row>
    <row r="15" spans="1:10" x14ac:dyDescent="0.2">
      <c r="A15" t="s">
        <v>2</v>
      </c>
      <c r="B15">
        <v>11286</v>
      </c>
      <c r="C15">
        <v>11107</v>
      </c>
      <c r="E15">
        <f t="shared" si="0"/>
        <v>74.712034952998806</v>
      </c>
      <c r="F15">
        <f t="shared" si="1"/>
        <v>74.190100861665883</v>
      </c>
      <c r="G15">
        <f t="shared" si="2"/>
        <v>74.451067907332344</v>
      </c>
      <c r="H15">
        <f t="shared" si="3"/>
        <v>0.36906313531394891</v>
      </c>
      <c r="J15">
        <f>TTEST(E12:F12, E15:F15, 2, 1)</f>
        <v>6.5024637061958449E-3</v>
      </c>
    </row>
    <row r="16" spans="1:10" x14ac:dyDescent="0.2">
      <c r="A16" t="s">
        <v>3</v>
      </c>
      <c r="B16">
        <v>7028</v>
      </c>
      <c r="C16">
        <v>6917</v>
      </c>
      <c r="E16">
        <f t="shared" si="0"/>
        <v>46.524559777571831</v>
      </c>
      <c r="F16">
        <f t="shared" si="1"/>
        <v>46.20265847304789</v>
      </c>
      <c r="G16">
        <f t="shared" si="2"/>
        <v>46.363609125309864</v>
      </c>
      <c r="H16">
        <f t="shared" si="3"/>
        <v>0.22761859530167436</v>
      </c>
      <c r="J16">
        <f>TTEST(E12:F12, E16:F16, 2, 1)</f>
        <v>1.9103459122533336E-3</v>
      </c>
    </row>
    <row r="17" spans="1:10" x14ac:dyDescent="0.2">
      <c r="A17" t="s">
        <v>4</v>
      </c>
      <c r="B17">
        <v>8469</v>
      </c>
      <c r="C17">
        <v>8337</v>
      </c>
      <c r="E17">
        <f t="shared" si="0"/>
        <v>56.063815702369922</v>
      </c>
      <c r="F17">
        <f t="shared" si="1"/>
        <v>55.68766281477523</v>
      </c>
      <c r="G17">
        <f t="shared" si="2"/>
        <v>55.87573925857258</v>
      </c>
      <c r="H17">
        <f t="shared" si="3"/>
        <v>0.26598025758110805</v>
      </c>
      <c r="J17">
        <f>TTEST(E12:F12, E17:F17, 2, 1)</f>
        <v>2.7135289230567588E-3</v>
      </c>
    </row>
    <row r="18" spans="1:10" x14ac:dyDescent="0.2">
      <c r="A18" t="s">
        <v>7</v>
      </c>
      <c r="B18">
        <v>6721</v>
      </c>
      <c r="C18">
        <v>6511</v>
      </c>
      <c r="E18">
        <f>(B18)/15106*100</f>
        <v>44.492254733218587</v>
      </c>
      <c r="F18">
        <f>(C18)/14971*100</f>
        <v>43.49074878097656</v>
      </c>
      <c r="G18">
        <f t="shared" si="2"/>
        <v>43.991501757097573</v>
      </c>
      <c r="H18">
        <f t="shared" si="3"/>
        <v>0.70817165022902806</v>
      </c>
      <c r="J18">
        <f>TTEST(E12:F12, E18:F18, 2, 1)</f>
        <v>5.691649694160434E-3</v>
      </c>
    </row>
    <row r="19" spans="1:10" x14ac:dyDescent="0.2">
      <c r="A19" t="s">
        <v>5</v>
      </c>
      <c r="B19">
        <v>7347</v>
      </c>
      <c r="C19">
        <v>7229</v>
      </c>
      <c r="E19">
        <f>(B19)/15106*100</f>
        <v>48.636303455580567</v>
      </c>
      <c r="F19">
        <f>(C19)/14971*100</f>
        <v>48.286687596018965</v>
      </c>
      <c r="G19">
        <f t="shared" si="2"/>
        <v>48.461495525799762</v>
      </c>
      <c r="H19">
        <f t="shared" si="3"/>
        <v>0.24721574510637268</v>
      </c>
      <c r="J19">
        <f>TTEST(E12:F12, E19:F19, 2, 1)</f>
        <v>2.1592740970732293E-3</v>
      </c>
    </row>
    <row r="20" spans="1:10" x14ac:dyDescent="0.2">
      <c r="A20" t="s">
        <v>6</v>
      </c>
      <c r="B20">
        <v>13488</v>
      </c>
      <c r="C20">
        <v>13659</v>
      </c>
      <c r="E20">
        <f>(B20)/15106*100</f>
        <v>89.289024228783262</v>
      </c>
      <c r="F20">
        <f>(C20)/14971*100</f>
        <v>91.236390354685724</v>
      </c>
      <c r="G20">
        <f t="shared" si="2"/>
        <v>90.2627072917345</v>
      </c>
      <c r="H20">
        <f t="shared" si="3"/>
        <v>1.3769957930786072</v>
      </c>
      <c r="J20">
        <f>TTEST(E12:F12, E20:F20, 2, 1)</f>
        <v>6.344804372119664E-2</v>
      </c>
    </row>
    <row r="21" spans="1:10" x14ac:dyDescent="0.2">
      <c r="A21" t="s">
        <v>9</v>
      </c>
      <c r="B21">
        <v>13044</v>
      </c>
      <c r="C21">
        <v>11515</v>
      </c>
      <c r="E21">
        <f t="shared" ref="E21:E29" si="4">(B21)/15106*100</f>
        <v>86.349794783529717</v>
      </c>
      <c r="F21">
        <f t="shared" ref="F21:F29" si="5">(C21)/14971*100</f>
        <v>76.915369714781917</v>
      </c>
      <c r="G21">
        <f t="shared" si="2"/>
        <v>81.632582249155817</v>
      </c>
      <c r="H21">
        <f t="shared" si="3"/>
        <v>6.6711459427079287</v>
      </c>
      <c r="J21">
        <f>TTEST(E12:F12, E21:F21, 2, 1)</f>
        <v>0.16004100943327895</v>
      </c>
    </row>
    <row r="22" spans="1:10" x14ac:dyDescent="0.2">
      <c r="A22" t="s">
        <v>10</v>
      </c>
      <c r="B22">
        <v>11730</v>
      </c>
      <c r="C22">
        <v>11823</v>
      </c>
      <c r="E22">
        <f t="shared" si="4"/>
        <v>77.651264398252351</v>
      </c>
      <c r="F22">
        <f t="shared" si="5"/>
        <v>78.972680515663612</v>
      </c>
      <c r="G22">
        <f t="shared" si="2"/>
        <v>78.311972456957989</v>
      </c>
      <c r="H22">
        <f t="shared" si="3"/>
        <v>0.93438229739070133</v>
      </c>
      <c r="J22">
        <f>TTEST(E12:F12, E22:F22, 2, 1)</f>
        <v>1.9388105463074699E-2</v>
      </c>
    </row>
    <row r="23" spans="1:10" x14ac:dyDescent="0.2">
      <c r="A23" t="s">
        <v>11</v>
      </c>
      <c r="B23">
        <v>10688</v>
      </c>
      <c r="C23">
        <v>10594</v>
      </c>
      <c r="E23">
        <f t="shared" si="4"/>
        <v>70.753343042499665</v>
      </c>
      <c r="F23">
        <f t="shared" si="5"/>
        <v>70.763476053703826</v>
      </c>
      <c r="G23">
        <f t="shared" si="2"/>
        <v>70.758409548101753</v>
      </c>
      <c r="H23">
        <f t="shared" si="3"/>
        <v>7.1651209363014215E-3</v>
      </c>
      <c r="J23">
        <f>TTEST(E12:F12, E23:F23, 2, 1)</f>
        <v>1.1030308409951546E-4</v>
      </c>
    </row>
    <row r="24" spans="1:10" x14ac:dyDescent="0.2">
      <c r="A24" t="s">
        <v>12</v>
      </c>
      <c r="B24">
        <v>8544</v>
      </c>
      <c r="C24">
        <v>8314</v>
      </c>
      <c r="E24">
        <f t="shared" si="4"/>
        <v>56.560307162716803</v>
      </c>
      <c r="F24">
        <f t="shared" si="5"/>
        <v>55.534032462761338</v>
      </c>
      <c r="G24">
        <f t="shared" si="2"/>
        <v>56.047169812739071</v>
      </c>
      <c r="H24">
        <f t="shared" si="3"/>
        <v>0.72568579969869873</v>
      </c>
      <c r="J24">
        <f>TTEST(E12:F12, E24:F24, 2, 1)</f>
        <v>7.4320252183004325E-3</v>
      </c>
    </row>
    <row r="25" spans="1:10" x14ac:dyDescent="0.2">
      <c r="A25" t="s">
        <v>13</v>
      </c>
      <c r="B25">
        <v>8848</v>
      </c>
      <c r="C25">
        <v>8939</v>
      </c>
      <c r="E25">
        <f t="shared" si="4"/>
        <v>58.572752548656162</v>
      </c>
      <c r="F25">
        <f t="shared" si="5"/>
        <v>59.708770289225832</v>
      </c>
      <c r="G25">
        <f t="shared" si="2"/>
        <v>59.140761418940997</v>
      </c>
      <c r="H25">
        <f t="shared" si="3"/>
        <v>0.80328584790503399</v>
      </c>
      <c r="J25">
        <f>TTEST(E12:F12, E25:F25, 2, 1)</f>
        <v>8.8494646249363575E-3</v>
      </c>
    </row>
    <row r="26" spans="1:10" x14ac:dyDescent="0.2">
      <c r="A26" t="s">
        <v>14</v>
      </c>
      <c r="B26">
        <v>8186</v>
      </c>
      <c r="C26">
        <v>9129</v>
      </c>
      <c r="E26">
        <f t="shared" si="4"/>
        <v>54.190387925327684</v>
      </c>
      <c r="F26">
        <f t="shared" si="5"/>
        <v>60.977890588471041</v>
      </c>
      <c r="G26">
        <f t="shared" si="2"/>
        <v>57.584139256899363</v>
      </c>
      <c r="H26">
        <f t="shared" si="3"/>
        <v>4.7994891604304186</v>
      </c>
      <c r="J26">
        <f>TTEST(E12:F12, E26:F26, 2, 1)</f>
        <v>5.0828542700776282E-2</v>
      </c>
    </row>
    <row r="27" spans="1:10" x14ac:dyDescent="0.2">
      <c r="A27" t="s">
        <v>15</v>
      </c>
      <c r="B27">
        <v>9623</v>
      </c>
      <c r="C27">
        <v>10176</v>
      </c>
      <c r="E27">
        <f t="shared" si="4"/>
        <v>63.703164305573942</v>
      </c>
      <c r="F27">
        <f t="shared" si="5"/>
        <v>67.97141139536437</v>
      </c>
      <c r="G27">
        <f t="shared" si="2"/>
        <v>65.837287850469153</v>
      </c>
      <c r="H27">
        <f t="shared" si="3"/>
        <v>3.0181064609705586</v>
      </c>
      <c r="J27">
        <f>TTEST(E12:F12, E27:F27, 2, 1)</f>
        <v>3.9717632941377728E-2</v>
      </c>
    </row>
    <row r="28" spans="1:10" x14ac:dyDescent="0.2">
      <c r="A28" t="s">
        <v>16</v>
      </c>
      <c r="B28">
        <v>10212</v>
      </c>
      <c r="C28">
        <v>11668</v>
      </c>
      <c r="E28">
        <f t="shared" si="4"/>
        <v>67.602277240831455</v>
      </c>
      <c r="F28">
        <f t="shared" si="5"/>
        <v>77.937345534700427</v>
      </c>
      <c r="G28">
        <f t="shared" si="2"/>
        <v>72.769811387765941</v>
      </c>
      <c r="H28">
        <f t="shared" si="3"/>
        <v>7.3079968746208319</v>
      </c>
      <c r="J28">
        <f>TTEST(E28:F28, E12:F12, 2, 1)</f>
        <v>0.11939302311413845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731A924F019D479FC2F1BC54E2F2F7" ma:contentTypeVersion="11" ma:contentTypeDescription="Create a new document." ma:contentTypeScope="" ma:versionID="b2803630729dcc4abb88dee6cb0c4d21">
  <xsd:schema xmlns:xsd="http://www.w3.org/2001/XMLSchema" xmlns:xs="http://www.w3.org/2001/XMLSchema" xmlns:p="http://schemas.microsoft.com/office/2006/metadata/properties" xmlns:ns3="85876848-dbc7-4d30-952b-bd793d5a5fcd" xmlns:ns4="97083713-82e8-4cb3-8e28-a5f9c2954aa0" targetNamespace="http://schemas.microsoft.com/office/2006/metadata/properties" ma:root="true" ma:fieldsID="77d2c7f7d8db31382d414da7bc1e50a1" ns3:_="" ns4:_="">
    <xsd:import namespace="85876848-dbc7-4d30-952b-bd793d5a5fcd"/>
    <xsd:import namespace="97083713-82e8-4cb3-8e28-a5f9c2954aa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876848-dbc7-4d30-952b-bd793d5a5f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083713-82e8-4cb3-8e28-a5f9c2954aa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DA4BA3C-8521-4EE7-AFD1-4D039FD798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876848-dbc7-4d30-952b-bd793d5a5fcd"/>
    <ds:schemaRef ds:uri="97083713-82e8-4cb3-8e28-a5f9c2954a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AF8491D-1871-4AF9-8BC2-353F086627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C0B869B-5A65-4A39-978E-F7024EAC9424}">
  <ds:schemaRefs>
    <ds:schemaRef ds:uri="85876848-dbc7-4d30-952b-bd793d5a5fcd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97083713-82e8-4cb3-8e28-a5f9c2954aa0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Griffin</dc:creator>
  <cp:lastModifiedBy>Stephen Griffin</cp:lastModifiedBy>
  <dcterms:created xsi:type="dcterms:W3CDTF">2019-09-20T11:59:21Z</dcterms:created>
  <dcterms:modified xsi:type="dcterms:W3CDTF">2019-09-23T14:36:25Z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0x0101007C731A924F019D479FC2F1BC54E2F2F7</vt:lpwstr>
  </property>
</Properties>
</file>