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rche\Desktop\data\Figure 2—source data 1\"/>
    </mc:Choice>
  </mc:AlternateContent>
  <xr:revisionPtr revIDLastSave="0" documentId="13_ncr:1_{67C422E3-C0C2-44AC-96A0-1BD9531A1F32}" xr6:coauthVersionLast="45" xr6:coauthVersionMax="45" xr10:uidLastSave="{00000000-0000-0000-0000-000000000000}"/>
  <bookViews>
    <workbookView xWindow="1935" yWindow="1950" windowWidth="15375" windowHeight="787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1" l="1"/>
  <c r="E30" i="1"/>
  <c r="F29" i="1"/>
  <c r="E29" i="1"/>
  <c r="F28" i="1"/>
  <c r="E28" i="1"/>
  <c r="F27" i="1"/>
  <c r="E27" i="1"/>
  <c r="E37" i="1" l="1"/>
  <c r="E36" i="1"/>
  <c r="E35" i="1"/>
  <c r="E34" i="1"/>
  <c r="U22" i="1"/>
  <c r="T22" i="1"/>
  <c r="P22" i="1"/>
  <c r="O22" i="1"/>
  <c r="K22" i="1"/>
  <c r="J22" i="1"/>
  <c r="F22" i="1"/>
  <c r="E22" i="1"/>
  <c r="U21" i="1"/>
  <c r="T21" i="1"/>
  <c r="P21" i="1"/>
  <c r="O21" i="1"/>
  <c r="K21" i="1"/>
  <c r="J21" i="1"/>
  <c r="F21" i="1"/>
  <c r="E21" i="1"/>
  <c r="U20" i="1"/>
  <c r="T20" i="1"/>
  <c r="P20" i="1"/>
  <c r="O20" i="1"/>
  <c r="K20" i="1"/>
  <c r="J20" i="1"/>
  <c r="F20" i="1"/>
  <c r="E20" i="1"/>
  <c r="U19" i="1"/>
  <c r="T19" i="1"/>
  <c r="P19" i="1"/>
  <c r="O19" i="1"/>
  <c r="K19" i="1"/>
  <c r="J19" i="1"/>
  <c r="F19" i="1"/>
  <c r="E19" i="1"/>
</calcChain>
</file>

<file path=xl/sharedStrings.xml><?xml version="1.0" encoding="utf-8"?>
<sst xmlns="http://schemas.openxmlformats.org/spreadsheetml/2006/main" count="76" uniqueCount="41">
  <si>
    <t>OD1</t>
  </si>
  <si>
    <t>OD2</t>
  </si>
  <si>
    <t>OD3</t>
  </si>
  <si>
    <t>mean</t>
  </si>
  <si>
    <t>SD</t>
  </si>
  <si>
    <t xml:space="preserve"> Control</t>
  </si>
  <si>
    <t xml:space="preserve">IL-1β </t>
  </si>
  <si>
    <t>IL-1β +P16</t>
  </si>
  <si>
    <t>IL-1β +SiRNA</t>
  </si>
  <si>
    <t>Figure.2C</t>
    <phoneticPr fontId="1" type="noConversion"/>
  </si>
  <si>
    <t>gray-scale value of  protein signal</t>
    <phoneticPr fontId="1" type="noConversion"/>
  </si>
  <si>
    <t>Area</t>
  </si>
  <si>
    <t>Mean</t>
  </si>
  <si>
    <t>Min</t>
  </si>
  <si>
    <t>Max</t>
  </si>
  <si>
    <t>IntDen</t>
  </si>
  <si>
    <t>RawIntDen</t>
  </si>
  <si>
    <t>p16</t>
    <phoneticPr fontId="1" type="noConversion"/>
  </si>
  <si>
    <t>β-actin</t>
    <phoneticPr fontId="1" type="noConversion"/>
  </si>
  <si>
    <t>Figure.2B</t>
    <phoneticPr fontId="1" type="noConversion"/>
  </si>
  <si>
    <t>Group</t>
  </si>
  <si>
    <t>Mean 1</t>
  </si>
  <si>
    <t>Mean 2</t>
  </si>
  <si>
    <t>Mean 3</t>
  </si>
  <si>
    <t>Average</t>
  </si>
  <si>
    <t>Mean of DCFH-DA(%of Control)</t>
  </si>
  <si>
    <t>Control</t>
  </si>
  <si>
    <t>IL-1β</t>
  </si>
  <si>
    <t>IL-1β+P16</t>
  </si>
  <si>
    <t>IL-1β+SiRNA</t>
  </si>
  <si>
    <t>Figure.2F</t>
    <phoneticPr fontId="1" type="noConversion"/>
  </si>
  <si>
    <t>G0/G1(%)</t>
  </si>
  <si>
    <t>S(%)</t>
  </si>
  <si>
    <t>G2/M(%)</t>
  </si>
  <si>
    <t>Figure.2D</t>
    <phoneticPr fontId="1" type="noConversion"/>
  </si>
  <si>
    <t>Number1</t>
  </si>
  <si>
    <t>Number2</t>
  </si>
  <si>
    <t>Number3</t>
  </si>
  <si>
    <r>
      <t>Time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Arial"/>
        <family val="2"/>
      </rPr>
      <t>h</t>
    </r>
    <r>
      <rPr>
        <sz val="11"/>
        <color theme="1"/>
        <rFont val="宋体"/>
        <family val="3"/>
        <charset val="134"/>
      </rPr>
      <t>）</t>
    </r>
  </si>
  <si>
    <r>
      <t>OD450 nm</t>
    </r>
    <r>
      <rPr>
        <sz val="11"/>
        <color theme="1"/>
        <rFont val="等线"/>
        <family val="2"/>
      </rPr>
      <t>：</t>
    </r>
  </si>
  <si>
    <r>
      <t>Percentage of SA-</t>
    </r>
    <r>
      <rPr>
        <b/>
        <sz val="11"/>
        <rFont val="Arial"/>
        <family val="2"/>
      </rPr>
      <t xml:space="preserve">β-gal positive cells (%)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</si>
</sst>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_ "/>
    <numFmt numFmtId="178" formatCode="0.00_ "/>
  </numFmts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等线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8" fontId="6" fillId="0" borderId="1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8" fontId="6" fillId="0" borderId="0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7" fontId="8" fillId="0" borderId="0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178" fontId="9" fillId="0" borderId="0" xfId="0" applyNumberFormat="1" applyFont="1" applyAlignment="1">
      <alignment horizontal="center" vertical="center"/>
    </xf>
    <xf numFmtId="178" fontId="9" fillId="0" borderId="1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657225</xdr:colOff>
      <xdr:row>0</xdr:row>
      <xdr:rowOff>0</xdr:rowOff>
    </xdr:from>
    <xdr:to>
      <xdr:col>28</xdr:col>
      <xdr:colOff>161925</xdr:colOff>
      <xdr:row>17</xdr:row>
      <xdr:rowOff>95250</xdr:rowOff>
    </xdr:to>
    <xdr:grpSp>
      <xdr:nvGrpSpPr>
        <xdr:cNvPr id="6" name="组合 5">
          <a:extLst>
            <a:ext uri="{FF2B5EF4-FFF2-40B4-BE49-F238E27FC236}">
              <a16:creationId xmlns:a16="http://schemas.microsoft.com/office/drawing/2014/main" id="{770A429F-3DC6-4048-A901-00D3943FCBA9}"/>
            </a:ext>
          </a:extLst>
        </xdr:cNvPr>
        <xdr:cNvGrpSpPr/>
      </xdr:nvGrpSpPr>
      <xdr:grpSpPr>
        <a:xfrm>
          <a:off x="15401925" y="0"/>
          <a:ext cx="4305300" cy="3419475"/>
          <a:chOff x="5876925" y="0"/>
          <a:chExt cx="4257675" cy="3648633"/>
        </a:xfrm>
      </xdr:grpSpPr>
      <xdr:pic>
        <xdr:nvPicPr>
          <xdr:cNvPr id="3" name="图片 2">
            <a:extLst>
              <a:ext uri="{FF2B5EF4-FFF2-40B4-BE49-F238E27FC236}">
                <a16:creationId xmlns:a16="http://schemas.microsoft.com/office/drawing/2014/main" id="{F9C3E376-228F-4522-83DC-39D2D88E25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76925" y="476248"/>
            <a:ext cx="4257675" cy="3172385"/>
          </a:xfrm>
          <a:prstGeom prst="rect">
            <a:avLst/>
          </a:prstGeom>
        </xdr:spPr>
      </xdr:pic>
      <xdr:pic>
        <xdr:nvPicPr>
          <xdr:cNvPr id="5" name="图片 4">
            <a:extLst>
              <a:ext uri="{FF2B5EF4-FFF2-40B4-BE49-F238E27FC236}">
                <a16:creationId xmlns:a16="http://schemas.microsoft.com/office/drawing/2014/main" id="{B23CFDDA-4DCD-4780-8D67-2F3D926B60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48375" y="0"/>
            <a:ext cx="3531756" cy="353175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43"/>
  <sheetViews>
    <sheetView tabSelected="1" topLeftCell="A22" workbookViewId="0">
      <selection activeCell="H44" sqref="H44"/>
    </sheetView>
  </sheetViews>
  <sheetFormatPr defaultRowHeight="14.25" x14ac:dyDescent="0.2"/>
  <cols>
    <col min="1" max="1" width="12.375" customWidth="1"/>
    <col min="2" max="2" width="10.125" customWidth="1"/>
  </cols>
  <sheetData>
    <row r="2" spans="1:8" s="2" customFormat="1" ht="23.25" x14ac:dyDescent="0.35">
      <c r="A2" s="1" t="s">
        <v>19</v>
      </c>
    </row>
    <row r="3" spans="1:8" s="2" customFormat="1" x14ac:dyDescent="0.2">
      <c r="B3" s="2" t="s">
        <v>10</v>
      </c>
    </row>
    <row r="4" spans="1:8" s="2" customFormat="1" x14ac:dyDescent="0.2"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16</v>
      </c>
    </row>
    <row r="5" spans="1:8" s="2" customFormat="1" x14ac:dyDescent="0.2">
      <c r="A5" s="2" t="s">
        <v>17</v>
      </c>
      <c r="B5" s="4" t="s">
        <v>5</v>
      </c>
      <c r="C5" s="2">
        <v>3.3000000000000002E-2</v>
      </c>
      <c r="D5" s="2">
        <v>83.736999999999995</v>
      </c>
      <c r="E5" s="2">
        <v>34</v>
      </c>
      <c r="F5" s="2">
        <v>123</v>
      </c>
      <c r="G5" s="2">
        <v>2.7440000000000002</v>
      </c>
      <c r="H5" s="2">
        <v>246940</v>
      </c>
    </row>
    <row r="6" spans="1:8" s="2" customFormat="1" x14ac:dyDescent="0.2">
      <c r="B6" s="4" t="s">
        <v>6</v>
      </c>
      <c r="C6" s="2">
        <v>3.2000000000000001E-2</v>
      </c>
      <c r="D6" s="2">
        <v>123.94799999999999</v>
      </c>
      <c r="E6" s="2">
        <v>57</v>
      </c>
      <c r="F6" s="2">
        <v>164</v>
      </c>
      <c r="G6" s="2">
        <v>3.9940000000000002</v>
      </c>
      <c r="H6" s="2">
        <v>359448</v>
      </c>
    </row>
    <row r="7" spans="1:8" s="2" customFormat="1" x14ac:dyDescent="0.2">
      <c r="B7" s="4" t="s">
        <v>7</v>
      </c>
      <c r="C7" s="2">
        <v>3.3000000000000002E-2</v>
      </c>
      <c r="D7" s="2">
        <v>228.601</v>
      </c>
      <c r="E7" s="2">
        <v>78</v>
      </c>
      <c r="F7" s="2">
        <v>255</v>
      </c>
      <c r="G7" s="2">
        <v>7.5590000000000002</v>
      </c>
      <c r="H7" s="2">
        <v>680317</v>
      </c>
    </row>
    <row r="8" spans="1:8" s="2" customFormat="1" x14ac:dyDescent="0.2">
      <c r="B8" s="4" t="s">
        <v>8</v>
      </c>
      <c r="C8" s="2">
        <v>2.4E-2</v>
      </c>
      <c r="D8" s="2">
        <v>40.29</v>
      </c>
      <c r="E8" s="2">
        <v>1</v>
      </c>
      <c r="F8" s="2">
        <v>71</v>
      </c>
      <c r="G8" s="2">
        <v>0.98399999999999999</v>
      </c>
      <c r="H8" s="2">
        <v>88518</v>
      </c>
    </row>
    <row r="9" spans="1:8" s="2" customFormat="1" x14ac:dyDescent="0.2"/>
    <row r="10" spans="1:8" s="2" customFormat="1" x14ac:dyDescent="0.2">
      <c r="A10" s="5" t="s">
        <v>18</v>
      </c>
      <c r="B10" s="4" t="s">
        <v>5</v>
      </c>
      <c r="C10" s="2">
        <v>0.01</v>
      </c>
      <c r="D10" s="2">
        <v>215.86</v>
      </c>
      <c r="E10" s="2">
        <v>48</v>
      </c>
      <c r="F10" s="2">
        <v>255</v>
      </c>
      <c r="G10" s="2">
        <v>2.2549999999999999</v>
      </c>
      <c r="H10" s="2">
        <v>202908</v>
      </c>
    </row>
    <row r="11" spans="1:8" s="2" customFormat="1" x14ac:dyDescent="0.2">
      <c r="B11" s="4" t="s">
        <v>6</v>
      </c>
      <c r="C11" s="2">
        <v>8.0000000000000002E-3</v>
      </c>
      <c r="D11" s="2">
        <v>250.45400000000001</v>
      </c>
      <c r="E11" s="2">
        <v>161</v>
      </c>
      <c r="F11" s="2">
        <v>255</v>
      </c>
      <c r="G11" s="2">
        <v>1.948</v>
      </c>
      <c r="H11" s="2">
        <v>175318</v>
      </c>
    </row>
    <row r="12" spans="1:8" s="2" customFormat="1" x14ac:dyDescent="0.2">
      <c r="B12" s="4" t="s">
        <v>7</v>
      </c>
      <c r="C12" s="2">
        <v>0.01</v>
      </c>
      <c r="D12" s="2">
        <v>251.77</v>
      </c>
      <c r="E12" s="2">
        <v>154</v>
      </c>
      <c r="F12" s="2">
        <v>255</v>
      </c>
      <c r="G12" s="2">
        <v>2.448</v>
      </c>
      <c r="H12" s="2">
        <v>220299</v>
      </c>
    </row>
    <row r="13" spans="1:8" s="2" customFormat="1" x14ac:dyDescent="0.2">
      <c r="B13" s="4" t="s">
        <v>8</v>
      </c>
      <c r="C13" s="2">
        <v>1.0999999999999999E-2</v>
      </c>
      <c r="D13" s="2">
        <v>245.24</v>
      </c>
      <c r="E13" s="2">
        <v>75</v>
      </c>
      <c r="F13" s="2">
        <v>255</v>
      </c>
      <c r="G13" s="2">
        <v>2.649</v>
      </c>
      <c r="H13" s="2">
        <v>238373</v>
      </c>
    </row>
    <row r="14" spans="1:8" s="2" customFormat="1" x14ac:dyDescent="0.2"/>
    <row r="15" spans="1:8" s="2" customFormat="1" ht="23.25" x14ac:dyDescent="0.35">
      <c r="A15" s="1" t="s">
        <v>9</v>
      </c>
    </row>
    <row r="16" spans="1:8" s="2" customFormat="1" ht="15" thickBot="1" x14ac:dyDescent="0.25">
      <c r="A16" s="2" t="s">
        <v>39</v>
      </c>
    </row>
    <row r="17" spans="1:21" s="2" customFormat="1" ht="15" thickBot="1" x14ac:dyDescent="0.25">
      <c r="A17" s="6" t="s">
        <v>38</v>
      </c>
      <c r="B17" s="42">
        <v>0</v>
      </c>
      <c r="C17" s="43"/>
      <c r="D17" s="43"/>
      <c r="E17" s="43"/>
      <c r="F17" s="48"/>
      <c r="G17" s="42">
        <v>24</v>
      </c>
      <c r="H17" s="43"/>
      <c r="I17" s="43"/>
      <c r="J17" s="43"/>
      <c r="K17" s="48"/>
      <c r="L17" s="42">
        <v>48</v>
      </c>
      <c r="M17" s="43"/>
      <c r="N17" s="43"/>
      <c r="O17" s="43"/>
      <c r="P17" s="48"/>
      <c r="Q17" s="42">
        <v>72</v>
      </c>
      <c r="R17" s="43"/>
      <c r="S17" s="43"/>
      <c r="T17" s="43"/>
      <c r="U17" s="44"/>
    </row>
    <row r="18" spans="1:21" s="2" customFormat="1" x14ac:dyDescent="0.2">
      <c r="A18" s="7"/>
      <c r="B18" s="8" t="s">
        <v>0</v>
      </c>
      <c r="C18" s="9" t="s">
        <v>1</v>
      </c>
      <c r="D18" s="9" t="s">
        <v>2</v>
      </c>
      <c r="E18" s="9" t="s">
        <v>3</v>
      </c>
      <c r="F18" s="10" t="s">
        <v>4</v>
      </c>
      <c r="G18" s="8" t="s">
        <v>0</v>
      </c>
      <c r="H18" s="9" t="s">
        <v>1</v>
      </c>
      <c r="I18" s="9" t="s">
        <v>2</v>
      </c>
      <c r="J18" s="9" t="s">
        <v>3</v>
      </c>
      <c r="K18" s="10" t="s">
        <v>4</v>
      </c>
      <c r="L18" s="8" t="s">
        <v>0</v>
      </c>
      <c r="M18" s="9" t="s">
        <v>1</v>
      </c>
      <c r="N18" s="9" t="s">
        <v>2</v>
      </c>
      <c r="O18" s="9" t="s">
        <v>3</v>
      </c>
      <c r="P18" s="10" t="s">
        <v>4</v>
      </c>
      <c r="Q18" s="8" t="s">
        <v>0</v>
      </c>
      <c r="R18" s="9" t="s">
        <v>1</v>
      </c>
      <c r="S18" s="9" t="s">
        <v>2</v>
      </c>
      <c r="T18" s="9" t="s">
        <v>3</v>
      </c>
      <c r="U18" s="11" t="s">
        <v>4</v>
      </c>
    </row>
    <row r="19" spans="1:21" s="2" customFormat="1" x14ac:dyDescent="0.2">
      <c r="A19" s="12" t="s">
        <v>5</v>
      </c>
      <c r="B19" s="13">
        <v>1.002</v>
      </c>
      <c r="C19" s="14">
        <v>0.998</v>
      </c>
      <c r="D19" s="14">
        <v>1.014</v>
      </c>
      <c r="E19" s="14">
        <f>AVERAGE(B19:D19)</f>
        <v>1.0046666666666668</v>
      </c>
      <c r="F19" s="15">
        <f>STDEV(B19:D19)</f>
        <v>8.326663997864539E-3</v>
      </c>
      <c r="G19" s="13">
        <v>1.125</v>
      </c>
      <c r="H19" s="14">
        <v>1.1879999999999999</v>
      </c>
      <c r="I19" s="14">
        <v>1.2050000000000001</v>
      </c>
      <c r="J19" s="14">
        <f>AVERAGE(G19:I19)</f>
        <v>1.1726666666666665</v>
      </c>
      <c r="K19" s="15">
        <f>STDEV(G19:I19)</f>
        <v>4.2146569650842701E-2</v>
      </c>
      <c r="L19" s="13">
        <v>1.3049999999999999</v>
      </c>
      <c r="M19" s="14">
        <v>1.3380000000000001</v>
      </c>
      <c r="N19" s="14">
        <v>1.3540000000000001</v>
      </c>
      <c r="O19" s="14">
        <f>AVERAGE(L19:N19)</f>
        <v>1.3323333333333334</v>
      </c>
      <c r="P19" s="15">
        <f>STDEV(L19:N19)</f>
        <v>2.498666310921363E-2</v>
      </c>
      <c r="Q19" s="13">
        <v>1.4039999999999999</v>
      </c>
      <c r="R19" s="14">
        <v>1.405</v>
      </c>
      <c r="S19" s="14">
        <v>1.389</v>
      </c>
      <c r="T19" s="14">
        <f>AVERAGE(Q19:S19)</f>
        <v>1.3993333333333335</v>
      </c>
      <c r="U19" s="16">
        <f>STDEV(Q19:S19)</f>
        <v>8.962886439832481E-3</v>
      </c>
    </row>
    <row r="20" spans="1:21" s="2" customFormat="1" x14ac:dyDescent="0.2">
      <c r="A20" s="12" t="s">
        <v>6</v>
      </c>
      <c r="B20" s="13">
        <v>0.95499999999999996</v>
      </c>
      <c r="C20" s="14">
        <v>1.1080000000000001</v>
      </c>
      <c r="D20" s="14">
        <v>1.0680000000000001</v>
      </c>
      <c r="E20" s="14">
        <f>AVERAGE(B20:D20)</f>
        <v>1.0436666666666667</v>
      </c>
      <c r="F20" s="15">
        <f>STDEV(B20:D20)</f>
        <v>7.9349438141258097E-2</v>
      </c>
      <c r="G20" s="13">
        <v>1.125</v>
      </c>
      <c r="H20" s="14">
        <v>1.208</v>
      </c>
      <c r="I20" s="14">
        <v>1.2250000000000001</v>
      </c>
      <c r="J20" s="14">
        <f>AVERAGE(G20:I20)</f>
        <v>1.1860000000000002</v>
      </c>
      <c r="K20" s="15">
        <f>STDEV(G20:I20)</f>
        <v>5.350700888668701E-2</v>
      </c>
      <c r="L20" s="13">
        <v>1.105</v>
      </c>
      <c r="M20" s="14">
        <v>1.125</v>
      </c>
      <c r="N20" s="14">
        <v>1.1180000000000001</v>
      </c>
      <c r="O20" s="14">
        <f>AVERAGE(L20:N20)</f>
        <v>1.1159999999999999</v>
      </c>
      <c r="P20" s="15">
        <f>STDEV(L20:N20)</f>
        <v>1.0148891565092239E-2</v>
      </c>
      <c r="Q20" s="13">
        <v>0.88800000000000001</v>
      </c>
      <c r="R20" s="14">
        <v>0.86899999999999999</v>
      </c>
      <c r="S20" s="14">
        <v>0.85899999999999999</v>
      </c>
      <c r="T20" s="14">
        <f>AVERAGE(Q20:S20)</f>
        <v>0.872</v>
      </c>
      <c r="U20" s="16">
        <f>STDEV(Q20:S20)</f>
        <v>1.4730919862656249E-2</v>
      </c>
    </row>
    <row r="21" spans="1:21" s="2" customFormat="1" x14ac:dyDescent="0.2">
      <c r="A21" s="12" t="s">
        <v>7</v>
      </c>
      <c r="B21" s="13">
        <v>1.1180000000000001</v>
      </c>
      <c r="C21" s="14">
        <v>0.995</v>
      </c>
      <c r="D21" s="14">
        <v>1.125</v>
      </c>
      <c r="E21" s="14">
        <f>AVERAGE(B21:D21)</f>
        <v>1.0793333333333333</v>
      </c>
      <c r="F21" s="15">
        <f>STDEV(B21:D21)</f>
        <v>7.3118625078247595E-2</v>
      </c>
      <c r="G21" s="13">
        <v>0.85799999999999998</v>
      </c>
      <c r="H21" s="14">
        <v>0.84699999999999998</v>
      </c>
      <c r="I21" s="14">
        <v>0.81899999999999995</v>
      </c>
      <c r="J21" s="14">
        <f>AVERAGE(G21:I21)</f>
        <v>0.84133333333333338</v>
      </c>
      <c r="K21" s="15">
        <f>STDEV(G21:I21)</f>
        <v>2.0108041509140917E-2</v>
      </c>
      <c r="L21" s="13">
        <v>0.66800000000000004</v>
      </c>
      <c r="M21" s="14">
        <v>0.70499999999999996</v>
      </c>
      <c r="N21" s="14">
        <v>0.69399999999999995</v>
      </c>
      <c r="O21" s="14">
        <f>AVERAGE(L21:N21)</f>
        <v>0.68900000000000006</v>
      </c>
      <c r="P21" s="15">
        <f>STDEV(L21:N21)</f>
        <v>1.8999999999999958E-2</v>
      </c>
      <c r="Q21" s="13">
        <v>0.39800000000000002</v>
      </c>
      <c r="R21" s="14">
        <v>0.40500000000000003</v>
      </c>
      <c r="S21" s="14">
        <v>0.42699999999999999</v>
      </c>
      <c r="T21" s="14">
        <f>AVERAGE(Q21:S21)</f>
        <v>0.41</v>
      </c>
      <c r="U21" s="16">
        <f>STDEV(Q21:S21)</f>
        <v>1.5132745950421538E-2</v>
      </c>
    </row>
    <row r="22" spans="1:21" s="2" customFormat="1" ht="15" thickBot="1" x14ac:dyDescent="0.25">
      <c r="A22" s="17" t="s">
        <v>8</v>
      </c>
      <c r="B22" s="18">
        <v>1.0880000000000001</v>
      </c>
      <c r="C22" s="19">
        <v>1.0680000000000001</v>
      </c>
      <c r="D22" s="19">
        <v>0.98699999999999999</v>
      </c>
      <c r="E22" s="19">
        <f>AVERAGE(B22:D22)</f>
        <v>1.0476666666666667</v>
      </c>
      <c r="F22" s="20">
        <f>STDEV(B22:D22)</f>
        <v>5.3482084227648968E-2</v>
      </c>
      <c r="G22" s="18">
        <v>1.2050000000000001</v>
      </c>
      <c r="H22" s="19">
        <v>1.222</v>
      </c>
      <c r="I22" s="19">
        <v>1.238</v>
      </c>
      <c r="J22" s="19">
        <f>AVERAGE(G22:I22)</f>
        <v>1.2216666666666667</v>
      </c>
      <c r="K22" s="20">
        <f>STDEV(G22:I22)</f>
        <v>1.6502525059315376E-2</v>
      </c>
      <c r="L22" s="18">
        <v>1.1850000000000001</v>
      </c>
      <c r="M22" s="19">
        <v>1.1779999999999999</v>
      </c>
      <c r="N22" s="19">
        <v>1.2010000000000001</v>
      </c>
      <c r="O22" s="19">
        <f>AVERAGE(L22:N22)</f>
        <v>1.1879999999999999</v>
      </c>
      <c r="P22" s="20">
        <f>STDEV(L22:N22)</f>
        <v>1.1789826122551654E-2</v>
      </c>
      <c r="Q22" s="18">
        <v>1.0349999999999999</v>
      </c>
      <c r="R22" s="19">
        <v>1.1080000000000001</v>
      </c>
      <c r="S22" s="19">
        <v>1.1240000000000001</v>
      </c>
      <c r="T22" s="19">
        <f>AVERAGE(Q22:S22)</f>
        <v>1.089</v>
      </c>
      <c r="U22" s="21">
        <f>STDEV(Q22:S22)</f>
        <v>4.7444704657105936E-2</v>
      </c>
    </row>
    <row r="23" spans="1:21" s="2" customFormat="1" x14ac:dyDescent="0.2">
      <c r="A23" s="4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4" spans="1:21" s="2" customFormat="1" ht="23.25" x14ac:dyDescent="0.35">
      <c r="A24" s="1" t="s">
        <v>34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25" spans="1:21" s="2" customFormat="1" ht="15.75" thickBot="1" x14ac:dyDescent="0.25">
      <c r="A25" s="23"/>
      <c r="B25" s="45" t="s">
        <v>40</v>
      </c>
      <c r="C25" s="45"/>
      <c r="D25" s="45"/>
      <c r="E25" s="45"/>
      <c r="F25" s="24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1:21" s="2" customFormat="1" x14ac:dyDescent="0.2">
      <c r="A26" s="25" t="s">
        <v>20</v>
      </c>
      <c r="B26" s="25" t="s">
        <v>35</v>
      </c>
      <c r="C26" s="25" t="s">
        <v>36</v>
      </c>
      <c r="D26" s="25" t="s">
        <v>37</v>
      </c>
      <c r="E26" s="25" t="s">
        <v>12</v>
      </c>
      <c r="F26" s="25" t="s">
        <v>4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1:21" s="2" customFormat="1" x14ac:dyDescent="0.2">
      <c r="A27" s="25" t="s">
        <v>26</v>
      </c>
      <c r="B27" s="25">
        <v>10.93</v>
      </c>
      <c r="C27" s="25">
        <v>10.71</v>
      </c>
      <c r="D27" s="25">
        <v>10.48</v>
      </c>
      <c r="E27" s="26">
        <f>AVERAGE(B27:D27)</f>
        <v>10.706666666666669</v>
      </c>
      <c r="F27" s="26">
        <f>STDEVP(B27:D27)</f>
        <v>0.18372685039360864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1:21" s="2" customFormat="1" x14ac:dyDescent="0.2">
      <c r="A28" s="25" t="s">
        <v>27</v>
      </c>
      <c r="B28" s="25">
        <v>54.38</v>
      </c>
      <c r="C28" s="25">
        <v>53.33</v>
      </c>
      <c r="D28" s="25">
        <v>50.28</v>
      </c>
      <c r="E28" s="26">
        <f>AVERAGE(B28:D28)</f>
        <v>52.663333333333334</v>
      </c>
      <c r="F28" s="26">
        <f>STDEVP(B28:D28)</f>
        <v>1.738933261769666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</row>
    <row r="29" spans="1:21" s="2" customFormat="1" x14ac:dyDescent="0.2">
      <c r="A29" s="25" t="s">
        <v>28</v>
      </c>
      <c r="B29" s="25">
        <v>73.680000000000007</v>
      </c>
      <c r="C29" s="25">
        <v>77.48</v>
      </c>
      <c r="D29" s="25">
        <v>75.78</v>
      </c>
      <c r="E29" s="26">
        <f>AVERAGE(B29:D29)</f>
        <v>75.646666666666675</v>
      </c>
      <c r="F29" s="26">
        <f>STDEVP(B29:D29)</f>
        <v>1.5542057635833011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</row>
    <row r="30" spans="1:21" s="2" customFormat="1" ht="15" thickBot="1" x14ac:dyDescent="0.25">
      <c r="A30" s="27" t="s">
        <v>29</v>
      </c>
      <c r="B30" s="27">
        <v>42.07</v>
      </c>
      <c r="C30" s="27">
        <v>42.14</v>
      </c>
      <c r="D30" s="27">
        <v>40.880000000000003</v>
      </c>
      <c r="E30" s="28">
        <f>AVERAGE(B30:D30)</f>
        <v>41.696666666666665</v>
      </c>
      <c r="F30" s="28">
        <f>STDEVP(B30:D30)</f>
        <v>0.5781772123569795</v>
      </c>
    </row>
    <row r="31" spans="1:21" s="2" customFormat="1" x14ac:dyDescent="0.2">
      <c r="A31" s="29"/>
      <c r="B31" s="29"/>
      <c r="C31" s="29"/>
      <c r="D31" s="29"/>
      <c r="E31" s="30"/>
      <c r="F31" s="30"/>
    </row>
    <row r="32" spans="1:21" s="2" customFormat="1" ht="23.25" x14ac:dyDescent="0.35">
      <c r="A32" s="1" t="s">
        <v>30</v>
      </c>
    </row>
    <row r="33" spans="1:9" s="2" customFormat="1" ht="15.75" thickBot="1" x14ac:dyDescent="0.25">
      <c r="A33" s="31" t="s">
        <v>20</v>
      </c>
      <c r="B33" s="31" t="s">
        <v>21</v>
      </c>
      <c r="C33" s="31" t="s">
        <v>22</v>
      </c>
      <c r="D33" s="32" t="s">
        <v>23</v>
      </c>
      <c r="E33" s="32" t="s">
        <v>24</v>
      </c>
      <c r="F33" s="46" t="s">
        <v>25</v>
      </c>
      <c r="G33" s="46"/>
      <c r="H33" s="46"/>
      <c r="I33" s="46"/>
    </row>
    <row r="34" spans="1:9" s="2" customFormat="1" ht="15" x14ac:dyDescent="0.2">
      <c r="A34" s="33" t="s">
        <v>26</v>
      </c>
      <c r="B34" s="33">
        <v>24692</v>
      </c>
      <c r="C34" s="33">
        <v>13850</v>
      </c>
      <c r="D34" s="34">
        <v>21533</v>
      </c>
      <c r="E34" s="35">
        <f>AVERAGE(B34:D34)</f>
        <v>20025</v>
      </c>
      <c r="F34" s="47">
        <v>100</v>
      </c>
      <c r="G34" s="47"/>
      <c r="H34" s="47"/>
      <c r="I34" s="47"/>
    </row>
    <row r="35" spans="1:9" s="2" customFormat="1" ht="15" x14ac:dyDescent="0.2">
      <c r="A35" s="33" t="s">
        <v>27</v>
      </c>
      <c r="B35" s="33">
        <v>30197</v>
      </c>
      <c r="C35" s="33">
        <v>29862</v>
      </c>
      <c r="D35" s="34">
        <v>27264</v>
      </c>
      <c r="E35" s="35">
        <f>AVERAGE(B35:D35)</f>
        <v>29107.666666666668</v>
      </c>
      <c r="F35" s="47">
        <v>145</v>
      </c>
      <c r="G35" s="47"/>
      <c r="H35" s="47"/>
      <c r="I35" s="47"/>
    </row>
    <row r="36" spans="1:9" s="2" customFormat="1" ht="15" x14ac:dyDescent="0.2">
      <c r="A36" s="33" t="s">
        <v>28</v>
      </c>
      <c r="B36" s="33">
        <v>32617</v>
      </c>
      <c r="C36" s="33">
        <v>42352</v>
      </c>
      <c r="D36" s="34">
        <v>39453</v>
      </c>
      <c r="E36" s="35">
        <f>AVERAGE(B36:D36)</f>
        <v>38140.666666666664</v>
      </c>
      <c r="F36" s="47">
        <v>190</v>
      </c>
      <c r="G36" s="47"/>
      <c r="H36" s="47"/>
      <c r="I36" s="47"/>
    </row>
    <row r="37" spans="1:9" s="2" customFormat="1" ht="15.75" thickBot="1" x14ac:dyDescent="0.25">
      <c r="A37" s="31" t="s">
        <v>29</v>
      </c>
      <c r="B37" s="31">
        <v>34213</v>
      </c>
      <c r="C37" s="31">
        <v>29638</v>
      </c>
      <c r="D37" s="32">
        <v>33710</v>
      </c>
      <c r="E37" s="36">
        <f>AVERAGE(B37:D37)</f>
        <v>32520.333333333332</v>
      </c>
      <c r="F37" s="46">
        <v>162</v>
      </c>
      <c r="G37" s="46"/>
      <c r="H37" s="46"/>
      <c r="I37" s="46"/>
    </row>
    <row r="38" spans="1:9" s="2" customFormat="1" ht="15" x14ac:dyDescent="0.2">
      <c r="A38" s="4"/>
      <c r="B38" s="4"/>
      <c r="C38" s="4"/>
      <c r="D38" s="37"/>
      <c r="E38" s="38"/>
      <c r="F38" s="49"/>
      <c r="G38" s="49"/>
      <c r="H38" s="49"/>
      <c r="I38" s="49"/>
    </row>
    <row r="39" spans="1:9" s="2" customFormat="1" ht="15.75" thickBot="1" x14ac:dyDescent="0.25">
      <c r="A39" s="39" t="s">
        <v>20</v>
      </c>
      <c r="B39" s="39" t="s">
        <v>31</v>
      </c>
      <c r="C39" s="39" t="s">
        <v>32</v>
      </c>
      <c r="D39" s="39" t="s">
        <v>33</v>
      </c>
      <c r="E39" s="38"/>
      <c r="F39" s="49"/>
      <c r="G39" s="49"/>
      <c r="H39" s="49"/>
      <c r="I39" s="49"/>
    </row>
    <row r="40" spans="1:9" s="2" customFormat="1" ht="15" x14ac:dyDescent="0.2">
      <c r="A40" s="33" t="s">
        <v>5</v>
      </c>
      <c r="B40" s="40">
        <v>44.5</v>
      </c>
      <c r="C40" s="40">
        <v>27.5</v>
      </c>
      <c r="D40" s="40">
        <v>27.99</v>
      </c>
    </row>
    <row r="41" spans="1:9" s="2" customFormat="1" ht="15" x14ac:dyDescent="0.2">
      <c r="A41" s="33" t="s">
        <v>6</v>
      </c>
      <c r="B41" s="40">
        <v>53.56</v>
      </c>
      <c r="C41" s="40">
        <v>24.99</v>
      </c>
      <c r="D41" s="40">
        <v>21.45</v>
      </c>
    </row>
    <row r="42" spans="1:9" s="2" customFormat="1" ht="15" x14ac:dyDescent="0.2">
      <c r="A42" s="33" t="s">
        <v>7</v>
      </c>
      <c r="B42" s="40">
        <v>65.209999999999994</v>
      </c>
      <c r="C42" s="40">
        <v>16.16</v>
      </c>
      <c r="D42" s="40">
        <v>18.64</v>
      </c>
    </row>
    <row r="43" spans="1:9" s="2" customFormat="1" ht="15.75" thickBot="1" x14ac:dyDescent="0.25">
      <c r="A43" s="31" t="s">
        <v>8</v>
      </c>
      <c r="B43" s="41">
        <v>50.68</v>
      </c>
      <c r="C43" s="41">
        <v>27.53</v>
      </c>
      <c r="D43" s="41">
        <v>21.79</v>
      </c>
    </row>
  </sheetData>
  <mergeCells count="12">
    <mergeCell ref="F37:I37"/>
    <mergeCell ref="F38:I38"/>
    <mergeCell ref="F39:I39"/>
    <mergeCell ref="F36:I36"/>
    <mergeCell ref="F35:I35"/>
    <mergeCell ref="Q17:U17"/>
    <mergeCell ref="B25:E25"/>
    <mergeCell ref="F33:I33"/>
    <mergeCell ref="F34:I34"/>
    <mergeCell ref="B17:F17"/>
    <mergeCell ref="G17:K17"/>
    <mergeCell ref="L17:P17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 CHE</dc:creator>
  <cp:lastModifiedBy>hui CHE</cp:lastModifiedBy>
  <dcterms:created xsi:type="dcterms:W3CDTF">2015-06-05T18:19:34Z</dcterms:created>
  <dcterms:modified xsi:type="dcterms:W3CDTF">2020-01-31T03:27:36Z</dcterms:modified>
</cp:coreProperties>
</file>