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rche\Desktop\data\Figure 3—source data 1\"/>
    </mc:Choice>
  </mc:AlternateContent>
  <xr:revisionPtr revIDLastSave="0" documentId="13_ncr:1_{061DFA37-B6C5-4798-8EDF-DBFBE35EF926}" xr6:coauthVersionLast="45" xr6:coauthVersionMax="45" xr10:uidLastSave="{00000000-0000-0000-0000-000000000000}"/>
  <bookViews>
    <workbookView xWindow="1935" yWindow="1950" windowWidth="15375" windowHeight="787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F18" i="1" l="1"/>
  <c r="E18" i="1"/>
  <c r="F17" i="1"/>
  <c r="E17" i="1"/>
  <c r="F16" i="1"/>
  <c r="E16" i="1"/>
  <c r="U43" i="1"/>
  <c r="T43" i="1"/>
  <c r="P43" i="1"/>
  <c r="O43" i="1"/>
  <c r="K43" i="1"/>
  <c r="J43" i="1"/>
  <c r="F43" i="1"/>
  <c r="E43" i="1"/>
  <c r="U42" i="1"/>
  <c r="T42" i="1"/>
  <c r="P42" i="1"/>
  <c r="O42" i="1"/>
  <c r="K42" i="1"/>
  <c r="J42" i="1"/>
  <c r="F42" i="1"/>
  <c r="E42" i="1"/>
  <c r="U41" i="1"/>
  <c r="T41" i="1"/>
  <c r="P41" i="1"/>
  <c r="O41" i="1"/>
  <c r="K41" i="1"/>
  <c r="J41" i="1"/>
  <c r="F41" i="1"/>
  <c r="E41" i="1"/>
</calcChain>
</file>

<file path=xl/sharedStrings.xml><?xml version="1.0" encoding="utf-8"?>
<sst xmlns="http://schemas.openxmlformats.org/spreadsheetml/2006/main" count="70" uniqueCount="43">
  <si>
    <t>OD1</t>
  </si>
  <si>
    <t>OD2</t>
  </si>
  <si>
    <t>OD3</t>
  </si>
  <si>
    <t>mean</t>
  </si>
  <si>
    <t>SD</t>
  </si>
  <si>
    <t xml:space="preserve"> Control</t>
  </si>
  <si>
    <t xml:space="preserve">IL-1β </t>
  </si>
  <si>
    <t>gray-scale value of  protein signal</t>
    <phoneticPr fontId="1" type="noConversion"/>
  </si>
  <si>
    <t>Area</t>
  </si>
  <si>
    <t>Mean</t>
  </si>
  <si>
    <t>Min</t>
  </si>
  <si>
    <t>Max</t>
  </si>
  <si>
    <t>IntDen</t>
  </si>
  <si>
    <t>RawIntDen</t>
  </si>
  <si>
    <t>p16</t>
    <phoneticPr fontId="1" type="noConversion"/>
  </si>
  <si>
    <t>β-actin</t>
    <phoneticPr fontId="1" type="noConversion"/>
  </si>
  <si>
    <t>Group</t>
  </si>
  <si>
    <t>Control</t>
  </si>
  <si>
    <t>IL-1β</t>
  </si>
  <si>
    <t>IL-1β +rapa</t>
    <phoneticPr fontId="1" type="noConversion"/>
  </si>
  <si>
    <t>IL-1β +Rap</t>
  </si>
  <si>
    <t>Number1</t>
  </si>
  <si>
    <t>Number2</t>
  </si>
  <si>
    <t>Number3</t>
  </si>
  <si>
    <t>IL-1β+RAP</t>
  </si>
  <si>
    <t>G0/G1(%)</t>
  </si>
  <si>
    <t>S(%)</t>
  </si>
  <si>
    <t>G2/M(%)</t>
  </si>
  <si>
    <t>IL-1β +Rap</t>
    <phoneticPr fontId="3" type="noConversion"/>
  </si>
  <si>
    <t>Mean 1</t>
  </si>
  <si>
    <t>Mean 2</t>
  </si>
  <si>
    <t>Mean 3</t>
  </si>
  <si>
    <t>Average</t>
  </si>
  <si>
    <t>Mean of DCFH-DA(%of Control)</t>
  </si>
  <si>
    <t>IL-1β+Rap</t>
    <phoneticPr fontId="1" type="noConversion"/>
  </si>
  <si>
    <t>IL-1β</t>
    <phoneticPr fontId="1" type="noConversion"/>
  </si>
  <si>
    <t>OD450nm</t>
    <phoneticPr fontId="1" type="noConversion"/>
  </si>
  <si>
    <r>
      <t>Time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h</t>
    </r>
    <r>
      <rPr>
        <sz val="11"/>
        <color theme="1"/>
        <rFont val="宋体"/>
        <family val="3"/>
        <charset val="134"/>
      </rPr>
      <t>）</t>
    </r>
  </si>
  <si>
    <r>
      <t>Percentage of SA-</t>
    </r>
    <r>
      <rPr>
        <b/>
        <sz val="11"/>
        <rFont val="Arial"/>
        <family val="2"/>
      </rPr>
      <t xml:space="preserve">β-gal positive cells (%) </t>
    </r>
    <phoneticPr fontId="1" type="noConversion"/>
  </si>
  <si>
    <t>Figure.3B</t>
    <phoneticPr fontId="1" type="noConversion"/>
  </si>
  <si>
    <t>Figure.3E</t>
    <phoneticPr fontId="1" type="noConversion"/>
  </si>
  <si>
    <t>Figure.3G</t>
    <phoneticPr fontId="1" type="noConversion"/>
  </si>
  <si>
    <t>Figure.3I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</si>
</sst>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8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5" fillId="0" borderId="0" xfId="0" applyFont="1" applyBorder="1"/>
    <xf numFmtId="178" fontId="9" fillId="0" borderId="0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657225</xdr:colOff>
      <xdr:row>0</xdr:row>
      <xdr:rowOff>0</xdr:rowOff>
    </xdr:from>
    <xdr:to>
      <xdr:col>28</xdr:col>
      <xdr:colOff>161925</xdr:colOff>
      <xdr:row>19</xdr:row>
      <xdr:rowOff>0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770A429F-3DC6-4048-A901-00D3943FCBA9}"/>
            </a:ext>
          </a:extLst>
        </xdr:cNvPr>
        <xdr:cNvGrpSpPr/>
      </xdr:nvGrpSpPr>
      <xdr:grpSpPr>
        <a:xfrm>
          <a:off x="15401925" y="0"/>
          <a:ext cx="4305300" cy="3686175"/>
          <a:chOff x="5876925" y="0"/>
          <a:chExt cx="4257675" cy="3648633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F9C3E376-228F-4522-83DC-39D2D88E25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6925" y="476248"/>
            <a:ext cx="4257675" cy="3172385"/>
          </a:xfrm>
          <a:prstGeom prst="rect">
            <a:avLst/>
          </a:prstGeom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B23CFDDA-4DCD-4780-8D67-2F3D926B6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48375" y="0"/>
            <a:ext cx="3531756" cy="353175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381000</xdr:colOff>
      <xdr:row>0</xdr:row>
      <xdr:rowOff>0</xdr:rowOff>
    </xdr:from>
    <xdr:to>
      <xdr:col>16</xdr:col>
      <xdr:colOff>19625</xdr:colOff>
      <xdr:row>29</xdr:row>
      <xdr:rowOff>38675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368E53D7-597C-44B3-8A29-4371940C57F3}"/>
            </a:ext>
          </a:extLst>
        </xdr:cNvPr>
        <xdr:cNvGrpSpPr/>
      </xdr:nvGrpSpPr>
      <xdr:grpSpPr>
        <a:xfrm>
          <a:off x="6210300" y="0"/>
          <a:ext cx="5125025" cy="5753675"/>
          <a:chOff x="6981825" y="0"/>
          <a:chExt cx="5125025" cy="5086925"/>
        </a:xfrm>
      </xdr:grpSpPr>
      <xdr:pic>
        <xdr:nvPicPr>
          <xdr:cNvPr id="4" name="图片 3">
            <a:extLst>
              <a:ext uri="{FF2B5EF4-FFF2-40B4-BE49-F238E27FC236}">
                <a16:creationId xmlns:a16="http://schemas.microsoft.com/office/drawing/2014/main" id="{F270A02F-A4BB-4313-9456-11CF58EA45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81825" y="0"/>
            <a:ext cx="5125025" cy="5086925"/>
          </a:xfrm>
          <a:prstGeom prst="rect">
            <a:avLst/>
          </a:prstGeom>
        </xdr:spPr>
      </xdr:pic>
      <xdr:pic>
        <xdr:nvPicPr>
          <xdr:cNvPr id="8" name="图片 7">
            <a:extLst>
              <a:ext uri="{FF2B5EF4-FFF2-40B4-BE49-F238E27FC236}">
                <a16:creationId xmlns:a16="http://schemas.microsoft.com/office/drawing/2014/main" id="{6DE0C9A1-2EA6-4D62-B46D-45A763292B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22500" y="1952626"/>
            <a:ext cx="1528421" cy="224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3"/>
  <sheetViews>
    <sheetView tabSelected="1" topLeftCell="A40" workbookViewId="0">
      <selection activeCell="F38" sqref="F38"/>
    </sheetView>
  </sheetViews>
  <sheetFormatPr defaultRowHeight="14.25" x14ac:dyDescent="0.2"/>
  <cols>
    <col min="1" max="1" width="12.375" customWidth="1"/>
    <col min="2" max="2" width="10.125" customWidth="1"/>
  </cols>
  <sheetData>
    <row r="2" spans="1:8" s="2" customFormat="1" ht="23.25" x14ac:dyDescent="0.35">
      <c r="A2" s="1" t="s">
        <v>39</v>
      </c>
    </row>
    <row r="3" spans="1:8" s="2" customFormat="1" x14ac:dyDescent="0.2">
      <c r="B3" s="2" t="s">
        <v>7</v>
      </c>
    </row>
    <row r="4" spans="1:8" s="2" customFormat="1" x14ac:dyDescent="0.2"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spans="1:8" s="2" customFormat="1" x14ac:dyDescent="0.2">
      <c r="A5" s="2" t="s">
        <v>14</v>
      </c>
      <c r="B5" s="4" t="s">
        <v>5</v>
      </c>
      <c r="C5" s="2">
        <v>7.0000000000000001E-3</v>
      </c>
      <c r="D5" s="2">
        <v>91.289000000000001</v>
      </c>
      <c r="E5" s="2">
        <v>66</v>
      </c>
      <c r="F5" s="2">
        <v>114</v>
      </c>
      <c r="G5" s="2">
        <v>0.64900000000000002</v>
      </c>
      <c r="H5" s="2">
        <v>233518</v>
      </c>
    </row>
    <row r="6" spans="1:8" s="2" customFormat="1" x14ac:dyDescent="0.2">
      <c r="B6" s="4" t="s">
        <v>6</v>
      </c>
      <c r="C6" s="2">
        <v>7.0000000000000001E-3</v>
      </c>
      <c r="D6" s="2">
        <v>174.68</v>
      </c>
      <c r="E6" s="2">
        <v>111</v>
      </c>
      <c r="F6" s="2">
        <v>219</v>
      </c>
      <c r="G6" s="2">
        <v>1.25</v>
      </c>
      <c r="H6" s="2">
        <v>450151</v>
      </c>
    </row>
    <row r="7" spans="1:8" s="2" customFormat="1" x14ac:dyDescent="0.2">
      <c r="B7" s="4" t="s">
        <v>19</v>
      </c>
      <c r="C7" s="2">
        <v>8.0000000000000002E-3</v>
      </c>
      <c r="D7" s="2">
        <v>126.74</v>
      </c>
      <c r="E7" s="2">
        <v>57</v>
      </c>
      <c r="F7" s="2">
        <v>172</v>
      </c>
      <c r="G7" s="2">
        <v>1.0389999999999999</v>
      </c>
      <c r="H7" s="2">
        <v>374009</v>
      </c>
    </row>
    <row r="8" spans="1:8" s="2" customFormat="1" x14ac:dyDescent="0.2"/>
    <row r="9" spans="1:8" s="2" customFormat="1" x14ac:dyDescent="0.2">
      <c r="A9" s="5" t="s">
        <v>15</v>
      </c>
      <c r="B9" s="4" t="s">
        <v>5</v>
      </c>
      <c r="C9" s="2">
        <v>2.4E-2</v>
      </c>
      <c r="D9" s="2">
        <v>249.477</v>
      </c>
      <c r="E9" s="2">
        <v>126</v>
      </c>
      <c r="F9" s="2">
        <v>255</v>
      </c>
      <c r="G9" s="2">
        <v>6.101</v>
      </c>
      <c r="H9" s="2">
        <v>549099</v>
      </c>
    </row>
    <row r="10" spans="1:8" s="2" customFormat="1" x14ac:dyDescent="0.2">
      <c r="B10" s="4" t="s">
        <v>6</v>
      </c>
      <c r="C10" s="2">
        <v>2.3E-2</v>
      </c>
      <c r="D10" s="2">
        <v>253</v>
      </c>
      <c r="E10" s="2">
        <v>174</v>
      </c>
      <c r="F10" s="2">
        <v>255</v>
      </c>
      <c r="G10" s="2">
        <v>5.8390000000000004</v>
      </c>
      <c r="H10" s="2">
        <v>525481</v>
      </c>
    </row>
    <row r="11" spans="1:8" s="2" customFormat="1" x14ac:dyDescent="0.2">
      <c r="B11" s="4" t="s">
        <v>19</v>
      </c>
      <c r="C11" s="2">
        <v>2.3E-2</v>
      </c>
      <c r="D11" s="2">
        <v>250.422</v>
      </c>
      <c r="E11" s="2">
        <v>136</v>
      </c>
      <c r="F11" s="2">
        <v>255</v>
      </c>
      <c r="G11" s="2">
        <v>5.7619999999999996</v>
      </c>
      <c r="H11" s="2">
        <v>518624</v>
      </c>
    </row>
    <row r="12" spans="1:8" s="2" customFormat="1" x14ac:dyDescent="0.2">
      <c r="B12" s="4"/>
    </row>
    <row r="13" spans="1:8" s="2" customFormat="1" ht="23.25" x14ac:dyDescent="0.35">
      <c r="A13" s="1" t="s">
        <v>40</v>
      </c>
      <c r="B13" s="4"/>
    </row>
    <row r="14" spans="1:8" s="2" customFormat="1" ht="15.75" thickBot="1" x14ac:dyDescent="0.25">
      <c r="A14" s="6"/>
      <c r="B14" s="31" t="s">
        <v>38</v>
      </c>
      <c r="C14" s="31"/>
      <c r="D14" s="31"/>
      <c r="E14" s="31"/>
      <c r="F14" s="7"/>
    </row>
    <row r="15" spans="1:8" s="2" customFormat="1" x14ac:dyDescent="0.2">
      <c r="A15" s="8" t="s">
        <v>16</v>
      </c>
      <c r="B15" s="8" t="s">
        <v>21</v>
      </c>
      <c r="C15" s="8" t="s">
        <v>22</v>
      </c>
      <c r="D15" s="8" t="s">
        <v>23</v>
      </c>
      <c r="E15" s="8" t="s">
        <v>9</v>
      </c>
      <c r="F15" s="8" t="s">
        <v>4</v>
      </c>
    </row>
    <row r="16" spans="1:8" s="2" customFormat="1" x14ac:dyDescent="0.2">
      <c r="A16" s="8" t="s">
        <v>17</v>
      </c>
      <c r="B16" s="8">
        <v>12.03</v>
      </c>
      <c r="C16" s="8">
        <v>13.56</v>
      </c>
      <c r="D16" s="8">
        <v>11.97</v>
      </c>
      <c r="E16" s="9">
        <f>AVERAGE(B16:D16)</f>
        <v>12.520000000000001</v>
      </c>
      <c r="F16" s="9">
        <f>STDEVP(B16:D16)</f>
        <v>0.73579888556588635</v>
      </c>
    </row>
    <row r="17" spans="1:10" s="2" customFormat="1" x14ac:dyDescent="0.2">
      <c r="A17" s="8" t="s">
        <v>18</v>
      </c>
      <c r="B17" s="8">
        <v>45.22</v>
      </c>
      <c r="C17" s="8">
        <v>43.88</v>
      </c>
      <c r="D17" s="8">
        <v>41.05</v>
      </c>
      <c r="E17" s="9">
        <f>AVERAGE(B17:D17)</f>
        <v>43.383333333333326</v>
      </c>
      <c r="F17" s="9">
        <f>STDEVP(B17:D17)</f>
        <v>1.7382430465527232</v>
      </c>
    </row>
    <row r="18" spans="1:10" s="2" customFormat="1" x14ac:dyDescent="0.2">
      <c r="A18" s="10" t="s">
        <v>24</v>
      </c>
      <c r="B18" s="10">
        <v>20.56</v>
      </c>
      <c r="C18" s="10">
        <v>22.75</v>
      </c>
      <c r="D18" s="10">
        <v>25.22</v>
      </c>
      <c r="E18" s="11">
        <f>AVERAGE(B18:D18)</f>
        <v>22.843333333333334</v>
      </c>
      <c r="F18" s="11">
        <f>STDEVP(B18:D18)</f>
        <v>1.9035814199088577</v>
      </c>
    </row>
    <row r="19" spans="1:10" s="2" customFormat="1" x14ac:dyDescent="0.2">
      <c r="B19" s="4"/>
    </row>
    <row r="20" spans="1:10" s="2" customFormat="1" ht="23.25" x14ac:dyDescent="0.35">
      <c r="A20" s="1" t="s">
        <v>41</v>
      </c>
    </row>
    <row r="21" spans="1:10" s="2" customFormat="1" ht="15.75" thickBot="1" x14ac:dyDescent="0.25">
      <c r="A21" s="12" t="s">
        <v>16</v>
      </c>
      <c r="B21" s="12" t="s">
        <v>29</v>
      </c>
      <c r="C21" s="12" t="s">
        <v>30</v>
      </c>
      <c r="D21" s="13" t="s">
        <v>31</v>
      </c>
      <c r="E21" s="13" t="s">
        <v>32</v>
      </c>
      <c r="F21" s="28" t="s">
        <v>33</v>
      </c>
      <c r="G21" s="28"/>
      <c r="H21" s="28"/>
      <c r="I21" s="28"/>
    </row>
    <row r="22" spans="1:10" s="2" customFormat="1" ht="15" x14ac:dyDescent="0.2">
      <c r="A22" s="14" t="s">
        <v>17</v>
      </c>
      <c r="B22" s="14">
        <v>23589</v>
      </c>
      <c r="C22" s="14">
        <v>20058</v>
      </c>
      <c r="D22" s="15">
        <v>22038</v>
      </c>
      <c r="E22" s="16">
        <f>AVERAGE(B22:D22)</f>
        <v>21895</v>
      </c>
      <c r="F22" s="27">
        <v>100</v>
      </c>
      <c r="G22" s="27"/>
      <c r="H22" s="27"/>
      <c r="I22" s="27"/>
    </row>
    <row r="23" spans="1:10" s="2" customFormat="1" ht="15" x14ac:dyDescent="0.2">
      <c r="A23" s="14" t="s">
        <v>35</v>
      </c>
      <c r="B23" s="14">
        <v>30197</v>
      </c>
      <c r="C23" s="14">
        <v>31588</v>
      </c>
      <c r="D23" s="15">
        <v>29865</v>
      </c>
      <c r="E23" s="16">
        <f>AVERAGE(B23:D23)</f>
        <v>30550</v>
      </c>
      <c r="F23" s="27">
        <v>140</v>
      </c>
      <c r="G23" s="27"/>
      <c r="H23" s="27"/>
      <c r="I23" s="27"/>
    </row>
    <row r="24" spans="1:10" s="2" customFormat="1" ht="15.75" thickBot="1" x14ac:dyDescent="0.25">
      <c r="A24" s="12" t="s">
        <v>34</v>
      </c>
      <c r="B24" s="12">
        <v>26584</v>
      </c>
      <c r="C24" s="12">
        <v>26786</v>
      </c>
      <c r="D24" s="13">
        <v>27018</v>
      </c>
      <c r="E24" s="17">
        <f>AVERAGE(B24:D24)</f>
        <v>26796</v>
      </c>
      <c r="F24" s="28">
        <v>122</v>
      </c>
      <c r="G24" s="28"/>
      <c r="H24" s="28"/>
      <c r="I24" s="28"/>
    </row>
    <row r="25" spans="1:10" s="2" customFormat="1" x14ac:dyDescent="0.2"/>
    <row r="26" spans="1:10" s="2" customFormat="1" ht="15.75" thickBot="1" x14ac:dyDescent="0.25">
      <c r="A26" s="18" t="s">
        <v>16</v>
      </c>
      <c r="B26" s="18" t="s">
        <v>25</v>
      </c>
      <c r="C26" s="18" t="s">
        <v>26</v>
      </c>
      <c r="D26" s="18" t="s">
        <v>27</v>
      </c>
      <c r="E26" s="19"/>
      <c r="F26" s="29"/>
      <c r="G26" s="29"/>
      <c r="H26" s="29"/>
      <c r="I26" s="29"/>
    </row>
    <row r="27" spans="1:10" s="2" customFormat="1" ht="15" x14ac:dyDescent="0.2">
      <c r="A27" s="30" t="s">
        <v>5</v>
      </c>
      <c r="B27" s="20">
        <v>46.82</v>
      </c>
      <c r="C27" s="20">
        <v>25.97</v>
      </c>
      <c r="D27" s="20">
        <v>27.21</v>
      </c>
      <c r="E27" s="21"/>
      <c r="F27" s="21"/>
      <c r="G27" s="21"/>
      <c r="H27" s="21"/>
    </row>
    <row r="28" spans="1:10" s="2" customFormat="1" ht="15" x14ac:dyDescent="0.2">
      <c r="A28" s="27"/>
      <c r="B28" s="20">
        <v>42.48</v>
      </c>
      <c r="C28" s="20">
        <v>29.79</v>
      </c>
      <c r="D28" s="20">
        <v>27.73</v>
      </c>
      <c r="E28" s="21"/>
      <c r="F28" s="21"/>
      <c r="G28" s="21"/>
      <c r="H28" s="21"/>
    </row>
    <row r="29" spans="1:10" s="2" customFormat="1" ht="15" x14ac:dyDescent="0.2">
      <c r="A29" s="27"/>
      <c r="B29" s="20">
        <v>43.51</v>
      </c>
      <c r="C29" s="20">
        <v>32.06</v>
      </c>
      <c r="D29" s="20">
        <v>24.43</v>
      </c>
      <c r="E29" s="21"/>
      <c r="F29" s="21"/>
      <c r="G29" s="21"/>
    </row>
    <row r="30" spans="1:10" s="2" customFormat="1" ht="15" x14ac:dyDescent="0.2">
      <c r="A30" s="27" t="s">
        <v>6</v>
      </c>
      <c r="B30" s="22">
        <v>70.430000000000007</v>
      </c>
      <c r="C30" s="22">
        <v>15.68</v>
      </c>
      <c r="D30" s="22">
        <v>13.89</v>
      </c>
      <c r="E30" s="21"/>
      <c r="F30" s="21"/>
      <c r="G30" s="21"/>
    </row>
    <row r="31" spans="1:10" s="2" customFormat="1" ht="15" x14ac:dyDescent="0.2">
      <c r="A31" s="27"/>
      <c r="B31" s="22">
        <v>67.83</v>
      </c>
      <c r="C31" s="22">
        <v>17.66</v>
      </c>
      <c r="D31" s="22">
        <v>14.51</v>
      </c>
    </row>
    <row r="32" spans="1:10" s="2" customFormat="1" ht="15" x14ac:dyDescent="0.2">
      <c r="A32" s="27"/>
      <c r="B32" s="22">
        <v>68.8</v>
      </c>
      <c r="C32" s="22">
        <v>18.18</v>
      </c>
      <c r="D32" s="22">
        <v>13.02</v>
      </c>
      <c r="H32" s="20"/>
      <c r="I32" s="20"/>
      <c r="J32" s="20"/>
    </row>
    <row r="33" spans="1:21" s="2" customFormat="1" ht="15" x14ac:dyDescent="0.2">
      <c r="A33" s="27" t="s">
        <v>28</v>
      </c>
      <c r="B33" s="22">
        <v>58.72</v>
      </c>
      <c r="C33" s="22">
        <v>19.82</v>
      </c>
      <c r="D33" s="22">
        <v>21.46</v>
      </c>
      <c r="H33" s="20"/>
      <c r="I33" s="20"/>
      <c r="J33" s="20"/>
    </row>
    <row r="34" spans="1:21" s="2" customFormat="1" ht="15" x14ac:dyDescent="0.2">
      <c r="A34" s="27"/>
      <c r="B34" s="22">
        <v>60.11</v>
      </c>
      <c r="C34" s="22">
        <v>19</v>
      </c>
      <c r="D34" s="22">
        <v>20.89</v>
      </c>
      <c r="H34" s="20"/>
      <c r="I34" s="20"/>
      <c r="J34" s="20"/>
    </row>
    <row r="35" spans="1:21" s="2" customFormat="1" ht="15.75" thickBot="1" x14ac:dyDescent="0.25">
      <c r="A35" s="28"/>
      <c r="B35" s="23">
        <v>57.35</v>
      </c>
      <c r="C35" s="23">
        <v>21.44</v>
      </c>
      <c r="D35" s="23">
        <v>21.21</v>
      </c>
    </row>
    <row r="36" spans="1:21" s="2" customFormat="1" x14ac:dyDescent="0.2"/>
    <row r="37" spans="1:21" s="2" customFormat="1" ht="23.25" x14ac:dyDescent="0.35">
      <c r="A37" s="1" t="s">
        <v>42</v>
      </c>
    </row>
    <row r="38" spans="1:21" s="2" customFormat="1" x14ac:dyDescent="0.2">
      <c r="A38" s="2" t="s">
        <v>36</v>
      </c>
    </row>
    <row r="39" spans="1:21" s="2" customFormat="1" ht="15" thickBot="1" x14ac:dyDescent="0.25">
      <c r="A39" s="18" t="s">
        <v>37</v>
      </c>
      <c r="B39" s="32">
        <v>0</v>
      </c>
      <c r="C39" s="32"/>
      <c r="D39" s="32"/>
      <c r="E39" s="32"/>
      <c r="F39" s="32"/>
      <c r="G39" s="32">
        <v>24</v>
      </c>
      <c r="H39" s="32"/>
      <c r="I39" s="32"/>
      <c r="J39" s="32"/>
      <c r="K39" s="32"/>
      <c r="L39" s="32">
        <v>48</v>
      </c>
      <c r="M39" s="32"/>
      <c r="N39" s="32"/>
      <c r="O39" s="32"/>
      <c r="P39" s="32"/>
      <c r="Q39" s="32">
        <v>72</v>
      </c>
      <c r="R39" s="32"/>
      <c r="S39" s="32"/>
      <c r="T39" s="32"/>
      <c r="U39" s="32"/>
    </row>
    <row r="40" spans="1:21" s="2" customFormat="1" x14ac:dyDescent="0.2">
      <c r="A40" s="24"/>
      <c r="B40" s="24" t="s">
        <v>0</v>
      </c>
      <c r="C40" s="24" t="s">
        <v>1</v>
      </c>
      <c r="D40" s="24" t="s">
        <v>2</v>
      </c>
      <c r="E40" s="24" t="s">
        <v>3</v>
      </c>
      <c r="F40" s="24" t="s">
        <v>4</v>
      </c>
      <c r="G40" s="24" t="s">
        <v>0</v>
      </c>
      <c r="H40" s="24" t="s">
        <v>1</v>
      </c>
      <c r="I40" s="24" t="s">
        <v>2</v>
      </c>
      <c r="J40" s="24" t="s">
        <v>3</v>
      </c>
      <c r="K40" s="24" t="s">
        <v>4</v>
      </c>
      <c r="L40" s="24" t="s">
        <v>0</v>
      </c>
      <c r="M40" s="24" t="s">
        <v>1</v>
      </c>
      <c r="N40" s="24" t="s">
        <v>2</v>
      </c>
      <c r="O40" s="24" t="s">
        <v>3</v>
      </c>
      <c r="P40" s="24" t="s">
        <v>4</v>
      </c>
      <c r="Q40" s="24" t="s">
        <v>0</v>
      </c>
      <c r="R40" s="24" t="s">
        <v>1</v>
      </c>
      <c r="S40" s="24" t="s">
        <v>2</v>
      </c>
      <c r="T40" s="24" t="s">
        <v>3</v>
      </c>
      <c r="U40" s="24" t="s">
        <v>4</v>
      </c>
    </row>
    <row r="41" spans="1:21" s="2" customFormat="1" x14ac:dyDescent="0.2">
      <c r="A41" s="14" t="s">
        <v>5</v>
      </c>
      <c r="B41" s="25">
        <v>1.0029999999999999</v>
      </c>
      <c r="C41" s="25">
        <v>0.999</v>
      </c>
      <c r="D41" s="25">
        <v>1.012</v>
      </c>
      <c r="E41" s="25">
        <f>AVERAGE(B41:D41)</f>
        <v>1.0046666666666666</v>
      </c>
      <c r="F41" s="25">
        <f>STDEV(B41:D41)</f>
        <v>6.6583281184794127E-3</v>
      </c>
      <c r="G41" s="25">
        <v>1.1240000000000001</v>
      </c>
      <c r="H41" s="25">
        <v>1.1870000000000001</v>
      </c>
      <c r="I41" s="25">
        <v>1.204</v>
      </c>
      <c r="J41" s="25">
        <f>AVERAGE(G41:I41)</f>
        <v>1.1716666666666666</v>
      </c>
      <c r="K41" s="25">
        <f>STDEV(G41:I41)</f>
        <v>4.2146569650842611E-2</v>
      </c>
      <c r="L41" s="25">
        <v>1.304</v>
      </c>
      <c r="M41" s="25">
        <v>1.3340000000000001</v>
      </c>
      <c r="N41" s="25">
        <v>1.3520000000000001</v>
      </c>
      <c r="O41" s="25">
        <f>AVERAGE(L41:N41)</f>
        <v>1.33</v>
      </c>
      <c r="P41" s="25">
        <f>STDEV(L41:N41)</f>
        <v>2.4248711305964305E-2</v>
      </c>
      <c r="Q41" s="25">
        <v>1.4039999999999999</v>
      </c>
      <c r="R41" s="25">
        <v>1.4059999999999999</v>
      </c>
      <c r="S41" s="25">
        <v>1.3879999999999999</v>
      </c>
      <c r="T41" s="25">
        <f>AVERAGE(Q41:S41)</f>
        <v>1.3993333333333331</v>
      </c>
      <c r="U41" s="25">
        <f>STDEV(Q41:S41)</f>
        <v>9.8657657246325036E-3</v>
      </c>
    </row>
    <row r="42" spans="1:21" s="2" customFormat="1" x14ac:dyDescent="0.2">
      <c r="A42" s="14" t="s">
        <v>6</v>
      </c>
      <c r="B42" s="25">
        <v>0.998</v>
      </c>
      <c r="C42" s="25">
        <v>1.0029999999999999</v>
      </c>
      <c r="D42" s="25">
        <v>1.002</v>
      </c>
      <c r="E42" s="25">
        <f>AVERAGE(B42:D42)</f>
        <v>1.0010000000000001</v>
      </c>
      <c r="F42" s="25">
        <f>STDEV(B42:D42)</f>
        <v>2.6457513110645509E-3</v>
      </c>
      <c r="G42" s="25">
        <v>1.085</v>
      </c>
      <c r="H42" s="25">
        <v>1.0860000000000001</v>
      </c>
      <c r="I42" s="25">
        <v>1.0880000000000001</v>
      </c>
      <c r="J42" s="25">
        <f>AVERAGE(G42:I42)</f>
        <v>1.0863333333333334</v>
      </c>
      <c r="K42" s="25">
        <f>STDEV(G42:I42)</f>
        <v>1.5275252316519965E-3</v>
      </c>
      <c r="L42" s="25">
        <v>0.98599999999999999</v>
      </c>
      <c r="M42" s="25">
        <v>0.98799999999999999</v>
      </c>
      <c r="N42" s="25">
        <v>0.98499999999999999</v>
      </c>
      <c r="O42" s="25">
        <f>AVERAGE(L42:N42)</f>
        <v>0.9863333333333334</v>
      </c>
      <c r="P42" s="25">
        <f>STDEV(L42:N42)</f>
        <v>1.5275252316519479E-3</v>
      </c>
      <c r="Q42" s="25">
        <v>0.65200000000000002</v>
      </c>
      <c r="R42" s="25">
        <v>0.65500000000000003</v>
      </c>
      <c r="S42" s="25">
        <v>0.65100000000000002</v>
      </c>
      <c r="T42" s="25">
        <f>AVERAGE(Q42:S42)</f>
        <v>0.65266666666666662</v>
      </c>
      <c r="U42" s="25">
        <f>STDEV(Q42:S42)</f>
        <v>2.0816659994661348E-3</v>
      </c>
    </row>
    <row r="43" spans="1:21" s="2" customFormat="1" ht="15" thickBot="1" x14ac:dyDescent="0.25">
      <c r="A43" s="12" t="s">
        <v>20</v>
      </c>
      <c r="B43" s="26">
        <v>1.0880000000000001</v>
      </c>
      <c r="C43" s="26">
        <v>1.0680000000000001</v>
      </c>
      <c r="D43" s="26">
        <v>0.98699999999999999</v>
      </c>
      <c r="E43" s="26">
        <f>AVERAGE(B43:D43)</f>
        <v>1.0476666666666667</v>
      </c>
      <c r="F43" s="26">
        <f>STDEV(B43:D43)</f>
        <v>5.3482084227648968E-2</v>
      </c>
      <c r="G43" s="26">
        <v>1.1839999999999999</v>
      </c>
      <c r="H43" s="26">
        <v>1.1859999999999999</v>
      </c>
      <c r="I43" s="26">
        <v>1.1870000000000001</v>
      </c>
      <c r="J43" s="26">
        <f>AVERAGE(G43:I43)</f>
        <v>1.1856666666666669</v>
      </c>
      <c r="K43" s="26">
        <f>STDEV(G43:I43)</f>
        <v>1.5275252316519965E-3</v>
      </c>
      <c r="L43" s="26">
        <v>1.1850000000000001</v>
      </c>
      <c r="M43" s="26">
        <v>1.1779999999999999</v>
      </c>
      <c r="N43" s="26">
        <v>1.2010000000000001</v>
      </c>
      <c r="O43" s="26">
        <f>AVERAGE(L43:N43)</f>
        <v>1.1879999999999999</v>
      </c>
      <c r="P43" s="26">
        <f>STDEV(L43:N43)</f>
        <v>1.1789826122551654E-2</v>
      </c>
      <c r="Q43" s="26">
        <v>0.999</v>
      </c>
      <c r="R43" s="26">
        <v>0.97499999999999998</v>
      </c>
      <c r="S43" s="26">
        <v>0.90100000000000002</v>
      </c>
      <c r="T43" s="26">
        <f>AVERAGE(Q43:S43)</f>
        <v>0.95833333333333337</v>
      </c>
      <c r="U43" s="26">
        <f>STDEV(Q43:S43)</f>
        <v>5.1081634011974714E-2</v>
      </c>
    </row>
  </sheetData>
  <mergeCells count="13">
    <mergeCell ref="B14:E14"/>
    <mergeCell ref="B39:F39"/>
    <mergeCell ref="G39:K39"/>
    <mergeCell ref="L39:P39"/>
    <mergeCell ref="Q39:U39"/>
    <mergeCell ref="A33:A35"/>
    <mergeCell ref="F21:I21"/>
    <mergeCell ref="F22:I22"/>
    <mergeCell ref="F23:I23"/>
    <mergeCell ref="F24:I24"/>
    <mergeCell ref="F26:I26"/>
    <mergeCell ref="A27:A29"/>
    <mergeCell ref="A30:A3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CHE</dc:creator>
  <cp:lastModifiedBy>hui CHE</cp:lastModifiedBy>
  <dcterms:created xsi:type="dcterms:W3CDTF">2015-06-05T18:19:34Z</dcterms:created>
  <dcterms:modified xsi:type="dcterms:W3CDTF">2020-01-31T03:28:31Z</dcterms:modified>
</cp:coreProperties>
</file>