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ckmans\Box\Skyler\Manuscripts\2018 Aggression\Final Data Collection\Final Data for Online\"/>
    </mc:Choice>
  </mc:AlternateContent>
  <bookViews>
    <workbookView xWindow="0" yWindow="0" windowWidth="30600" windowHeight="13365" activeTab="3"/>
  </bookViews>
  <sheets>
    <sheet name="Event Count" sheetId="23" r:id="rId1"/>
    <sheet name="Event Duration" sheetId="35" r:id="rId2"/>
    <sheet name="Event coding" sheetId="36" r:id="rId3"/>
    <sheet name="1B" sheetId="2" r:id="rId4"/>
    <sheet name="5A" sheetId="4" r:id="rId5"/>
    <sheet name="5B" sheetId="5" r:id="rId6"/>
    <sheet name="5C" sheetId="17" r:id="rId7"/>
    <sheet name="8B" sheetId="6" r:id="rId8"/>
    <sheet name="8C" sheetId="7" r:id="rId9"/>
    <sheet name="8D" sheetId="18" r:id="rId10"/>
    <sheet name="11D" sheetId="8" r:id="rId11"/>
    <sheet name="18A" sheetId="25" r:id="rId12"/>
    <sheet name="18B" sheetId="9" r:id="rId13"/>
    <sheet name="18C" sheetId="10" r:id="rId14"/>
    <sheet name="18D" sheetId="11" r:id="rId15"/>
    <sheet name="18E" sheetId="12" r:id="rId16"/>
    <sheet name="19A" sheetId="13" r:id="rId17"/>
    <sheet name="19C" sheetId="14" r:id="rId18"/>
    <sheet name="19E" sheetId="15" r:id="rId19"/>
    <sheet name="21B" sheetId="19" r:id="rId20"/>
    <sheet name="21E" sheetId="20" r:id="rId21"/>
    <sheet name="31C" sheetId="24" r:id="rId22"/>
    <sheet name="31E" sheetId="21" r:id="rId23"/>
    <sheet name="32D" sheetId="22" r:id="rId24"/>
    <sheet name="32E" sheetId="26" r:id="rId25"/>
    <sheet name="Isa195A" sheetId="27" r:id="rId26"/>
    <sheet name="Isa195B" sheetId="28" r:id="rId27"/>
    <sheet name="Isa196A" sheetId="30" r:id="rId28"/>
    <sheet name="Isa196B" sheetId="31" r:id="rId29"/>
    <sheet name="Isa196C" sheetId="32" r:id="rId30"/>
    <sheet name="Isa196D" sheetId="33" r:id="rId3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35" l="1"/>
  <c r="C58" i="35"/>
  <c r="D57" i="35"/>
  <c r="C57" i="35"/>
  <c r="D56" i="35"/>
  <c r="C56" i="35"/>
  <c r="D55" i="35"/>
  <c r="C55" i="35"/>
  <c r="D54" i="35"/>
  <c r="C54" i="35"/>
  <c r="D53" i="35"/>
  <c r="C53" i="35"/>
  <c r="D52" i="35"/>
  <c r="C52" i="35"/>
  <c r="D51" i="35"/>
  <c r="C51" i="35"/>
  <c r="D50" i="35"/>
  <c r="C50" i="35"/>
  <c r="D49" i="35"/>
  <c r="C49" i="35"/>
  <c r="D48" i="35"/>
  <c r="C48" i="35"/>
  <c r="D47" i="35"/>
  <c r="C47" i="35"/>
  <c r="L44" i="35"/>
  <c r="J44" i="35"/>
  <c r="H44" i="35"/>
  <c r="F44" i="35"/>
  <c r="D44" i="35"/>
  <c r="B44" i="35"/>
  <c r="M43" i="35"/>
  <c r="L43" i="35"/>
  <c r="K43" i="35"/>
  <c r="J43" i="35"/>
  <c r="I43" i="35"/>
  <c r="H43" i="35"/>
  <c r="G43" i="35"/>
  <c r="F43" i="35"/>
  <c r="E43" i="35"/>
  <c r="D43" i="35"/>
  <c r="C43" i="35"/>
  <c r="B43" i="35"/>
  <c r="M42" i="35"/>
  <c r="L42" i="35"/>
  <c r="K42" i="35"/>
  <c r="J42" i="35"/>
  <c r="I42" i="35"/>
  <c r="H42" i="35"/>
  <c r="G42" i="35"/>
  <c r="F42" i="35"/>
  <c r="E42" i="35"/>
  <c r="D42" i="35"/>
  <c r="C42" i="35"/>
  <c r="B42" i="35"/>
  <c r="AA38" i="35"/>
  <c r="Z38" i="35"/>
  <c r="Y38" i="35"/>
  <c r="X38" i="35"/>
  <c r="W38" i="35"/>
  <c r="V38" i="35"/>
  <c r="U38" i="35"/>
  <c r="T38" i="35"/>
  <c r="S38" i="35"/>
  <c r="R38" i="35"/>
  <c r="Q38" i="35"/>
  <c r="P38" i="35"/>
  <c r="AA36" i="35"/>
  <c r="Z36" i="35"/>
  <c r="Y36" i="35"/>
  <c r="X36" i="35"/>
  <c r="W36" i="35"/>
  <c r="V36" i="35"/>
  <c r="U36" i="35"/>
  <c r="T36" i="35"/>
  <c r="S36" i="35"/>
  <c r="R36" i="35"/>
  <c r="Q36" i="35"/>
  <c r="P36" i="35"/>
  <c r="AA34" i="35"/>
  <c r="Z34" i="35"/>
  <c r="Y34" i="35"/>
  <c r="X34" i="35"/>
  <c r="W34" i="35"/>
  <c r="V34" i="35"/>
  <c r="U34" i="35"/>
  <c r="T34" i="35"/>
  <c r="S34" i="35"/>
  <c r="R34" i="35"/>
  <c r="Q34" i="35"/>
  <c r="P34" i="35"/>
  <c r="AA32" i="35"/>
  <c r="Z32" i="35"/>
  <c r="Y32" i="35"/>
  <c r="X32" i="35"/>
  <c r="W32" i="35"/>
  <c r="V32" i="35"/>
  <c r="U32" i="35"/>
  <c r="T32" i="35"/>
  <c r="S32" i="35"/>
  <c r="R32" i="35"/>
  <c r="Q32" i="35"/>
  <c r="P32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AA27" i="35"/>
  <c r="Z27" i="35"/>
  <c r="Y27" i="35"/>
  <c r="X27" i="35"/>
  <c r="W27" i="35"/>
  <c r="V27" i="35"/>
  <c r="U27" i="35"/>
  <c r="T27" i="35"/>
  <c r="S27" i="35"/>
  <c r="R27" i="35"/>
  <c r="Q27" i="35"/>
  <c r="P27" i="35"/>
  <c r="AA25" i="35"/>
  <c r="Z25" i="35"/>
  <c r="Y25" i="35"/>
  <c r="X25" i="35"/>
  <c r="W25" i="35"/>
  <c r="V25" i="35"/>
  <c r="U25" i="35"/>
  <c r="T25" i="35"/>
  <c r="S25" i="35"/>
  <c r="R25" i="35"/>
  <c r="Q25" i="35"/>
  <c r="P25" i="35"/>
  <c r="AA23" i="35"/>
  <c r="Z23" i="35"/>
  <c r="Y23" i="35"/>
  <c r="X23" i="35"/>
  <c r="W23" i="35"/>
  <c r="V23" i="35"/>
  <c r="U23" i="35"/>
  <c r="T23" i="35"/>
  <c r="S23" i="35"/>
  <c r="R23" i="35"/>
  <c r="Q23" i="35"/>
  <c r="P23" i="35"/>
  <c r="AA21" i="35"/>
  <c r="Z21" i="35"/>
  <c r="Y21" i="35"/>
  <c r="X21" i="35"/>
  <c r="W21" i="35"/>
  <c r="V21" i="35"/>
  <c r="U21" i="35"/>
  <c r="T21" i="35"/>
  <c r="S21" i="35"/>
  <c r="R21" i="35"/>
  <c r="Q21" i="35"/>
  <c r="P21" i="35"/>
  <c r="AA18" i="35"/>
  <c r="Z18" i="35"/>
  <c r="Y18" i="35"/>
  <c r="X18" i="35"/>
  <c r="W18" i="35"/>
  <c r="V18" i="35"/>
  <c r="U18" i="35"/>
  <c r="T18" i="35"/>
  <c r="S18" i="35"/>
  <c r="R18" i="35"/>
  <c r="Q18" i="35"/>
  <c r="P18" i="35"/>
  <c r="AA14" i="35"/>
  <c r="Z14" i="35"/>
  <c r="Y14" i="35"/>
  <c r="X14" i="35"/>
  <c r="W14" i="35"/>
  <c r="V14" i="35"/>
  <c r="U14" i="35"/>
  <c r="T14" i="35"/>
  <c r="S14" i="35"/>
  <c r="R14" i="35"/>
  <c r="Q14" i="35"/>
  <c r="P14" i="35"/>
  <c r="AA13" i="35"/>
  <c r="Z13" i="35"/>
  <c r="Y13" i="35"/>
  <c r="X13" i="35"/>
  <c r="W13" i="35"/>
  <c r="V13" i="35"/>
  <c r="U13" i="35"/>
  <c r="T13" i="35"/>
  <c r="S13" i="35"/>
  <c r="R13" i="35"/>
  <c r="Q13" i="35"/>
  <c r="P13" i="35"/>
  <c r="AA10" i="35"/>
  <c r="Z10" i="35"/>
  <c r="Y10" i="35"/>
  <c r="X10" i="35"/>
  <c r="W10" i="35"/>
  <c r="V10" i="35"/>
  <c r="U10" i="35"/>
  <c r="T10" i="35"/>
  <c r="S10" i="35"/>
  <c r="R10" i="35"/>
  <c r="Q10" i="35"/>
  <c r="P10" i="35"/>
  <c r="AA7" i="35"/>
  <c r="Z7" i="35"/>
  <c r="Y7" i="35"/>
  <c r="X7" i="35"/>
  <c r="W7" i="35"/>
  <c r="V7" i="35"/>
  <c r="U7" i="35"/>
  <c r="T7" i="35"/>
  <c r="S7" i="35"/>
  <c r="R7" i="35"/>
  <c r="Q7" i="35"/>
  <c r="P7" i="35"/>
  <c r="AA6" i="35"/>
  <c r="AA43" i="35" s="1"/>
  <c r="Z6" i="35"/>
  <c r="Y6" i="35"/>
  <c r="Y43" i="35" s="1"/>
  <c r="X6" i="35"/>
  <c r="W6" i="35"/>
  <c r="W43" i="35" s="1"/>
  <c r="V6" i="35"/>
  <c r="V43" i="35" s="1"/>
  <c r="U6" i="35"/>
  <c r="U43" i="35" s="1"/>
  <c r="T6" i="35"/>
  <c r="T42" i="35" s="1"/>
  <c r="S6" i="35"/>
  <c r="S43" i="35" s="1"/>
  <c r="R6" i="35"/>
  <c r="Q6" i="35"/>
  <c r="Q43" i="35" s="1"/>
  <c r="P6" i="35"/>
  <c r="C57" i="23"/>
  <c r="Z44" i="35" l="1"/>
  <c r="R44" i="35"/>
  <c r="P42" i="35"/>
  <c r="X42" i="35"/>
  <c r="Q42" i="35"/>
  <c r="U42" i="35"/>
  <c r="Y42" i="35"/>
  <c r="V44" i="35"/>
  <c r="P43" i="35"/>
  <c r="T43" i="35"/>
  <c r="X43" i="35"/>
  <c r="T44" i="35"/>
  <c r="R42" i="35"/>
  <c r="V42" i="35"/>
  <c r="Z42" i="35"/>
  <c r="R43" i="35"/>
  <c r="Z43" i="35"/>
  <c r="P44" i="35"/>
  <c r="X44" i="35"/>
  <c r="S42" i="35"/>
  <c r="W42" i="35"/>
  <c r="AA42" i="35"/>
  <c r="D58" i="23"/>
  <c r="C58" i="23"/>
  <c r="D57" i="23"/>
  <c r="D56" i="23"/>
  <c r="C56" i="23"/>
  <c r="D55" i="23"/>
  <c r="C55" i="23"/>
  <c r="D54" i="23"/>
  <c r="C54" i="23"/>
  <c r="D53" i="23"/>
  <c r="C53" i="23"/>
  <c r="D52" i="23"/>
  <c r="C52" i="23"/>
  <c r="D51" i="23"/>
  <c r="C51" i="23"/>
  <c r="C48" i="23" l="1"/>
  <c r="D48" i="23"/>
  <c r="C49" i="23"/>
  <c r="D49" i="23"/>
  <c r="C50" i="23"/>
  <c r="D50" i="23"/>
  <c r="D47" i="23"/>
  <c r="C47" i="23"/>
  <c r="B44" i="23" l="1"/>
  <c r="B42" i="23"/>
  <c r="H14" i="27"/>
  <c r="R27" i="23"/>
  <c r="S27" i="23"/>
  <c r="T27" i="23"/>
  <c r="U27" i="23"/>
  <c r="V27" i="23"/>
  <c r="W27" i="23"/>
  <c r="X27" i="23"/>
  <c r="Y27" i="23"/>
  <c r="Z27" i="23"/>
  <c r="AA27" i="23"/>
  <c r="R28" i="23"/>
  <c r="S28" i="23"/>
  <c r="T28" i="23"/>
  <c r="U28" i="23"/>
  <c r="V28" i="23"/>
  <c r="W28" i="23"/>
  <c r="X28" i="23"/>
  <c r="Y28" i="23"/>
  <c r="Z28" i="23"/>
  <c r="AA28" i="23"/>
  <c r="P28" i="23"/>
  <c r="Q28" i="23"/>
  <c r="Q27" i="23"/>
  <c r="P27" i="23"/>
  <c r="L44" i="23"/>
  <c r="J44" i="23"/>
  <c r="H44" i="23"/>
  <c r="F44" i="23"/>
  <c r="D44" i="23"/>
  <c r="M43" i="23"/>
  <c r="L43" i="23"/>
  <c r="K43" i="23"/>
  <c r="J43" i="23"/>
  <c r="I43" i="23"/>
  <c r="H43" i="23"/>
  <c r="G43" i="23"/>
  <c r="F43" i="23"/>
  <c r="E43" i="23"/>
  <c r="D43" i="23"/>
  <c r="C43" i="23"/>
  <c r="B43" i="23"/>
  <c r="M42" i="23"/>
  <c r="L42" i="23"/>
  <c r="K42" i="23"/>
  <c r="J42" i="23"/>
  <c r="I42" i="23"/>
  <c r="H42" i="23"/>
  <c r="G42" i="23"/>
  <c r="F42" i="23"/>
  <c r="E42" i="23"/>
  <c r="D42" i="23"/>
  <c r="C42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AA32" i="23"/>
  <c r="Z32" i="23"/>
  <c r="Y32" i="23"/>
  <c r="X32" i="23"/>
  <c r="W32" i="23"/>
  <c r="V32" i="23"/>
  <c r="U32" i="23"/>
  <c r="T32" i="23"/>
  <c r="S32" i="23"/>
  <c r="R32" i="23"/>
  <c r="Q32" i="23"/>
  <c r="P32" i="23"/>
  <c r="AA25" i="23"/>
  <c r="Z25" i="23"/>
  <c r="Y25" i="23"/>
  <c r="X25" i="23"/>
  <c r="W25" i="23"/>
  <c r="V25" i="23"/>
  <c r="U25" i="23"/>
  <c r="T25" i="23"/>
  <c r="S25" i="23"/>
  <c r="R25" i="23"/>
  <c r="Q25" i="23"/>
  <c r="P25" i="23"/>
  <c r="AA23" i="23"/>
  <c r="Z23" i="23"/>
  <c r="Y23" i="23"/>
  <c r="X23" i="23"/>
  <c r="W23" i="23"/>
  <c r="V23" i="23"/>
  <c r="U23" i="23"/>
  <c r="T23" i="23"/>
  <c r="S23" i="23"/>
  <c r="R23" i="23"/>
  <c r="Q23" i="23"/>
  <c r="P23" i="23"/>
  <c r="AA21" i="23"/>
  <c r="Z21" i="23"/>
  <c r="Y21" i="23"/>
  <c r="X21" i="23"/>
  <c r="W21" i="23"/>
  <c r="V21" i="23"/>
  <c r="U21" i="23"/>
  <c r="T21" i="23"/>
  <c r="S21" i="23"/>
  <c r="R21" i="23"/>
  <c r="Q21" i="23"/>
  <c r="P21" i="23"/>
  <c r="AA18" i="23"/>
  <c r="Z18" i="23"/>
  <c r="Y18" i="23"/>
  <c r="X18" i="23"/>
  <c r="W18" i="23"/>
  <c r="V18" i="23"/>
  <c r="U18" i="23"/>
  <c r="T18" i="23"/>
  <c r="S18" i="23"/>
  <c r="R18" i="23"/>
  <c r="Q18" i="23"/>
  <c r="P18" i="23"/>
  <c r="AA14" i="23"/>
  <c r="Z14" i="23"/>
  <c r="Y14" i="23"/>
  <c r="X14" i="23"/>
  <c r="W14" i="23"/>
  <c r="V14" i="23"/>
  <c r="U14" i="23"/>
  <c r="T14" i="23"/>
  <c r="S14" i="23"/>
  <c r="R14" i="23"/>
  <c r="Q14" i="23"/>
  <c r="P14" i="23"/>
  <c r="AA13" i="23"/>
  <c r="Z13" i="23"/>
  <c r="Y13" i="23"/>
  <c r="X13" i="23"/>
  <c r="W13" i="23"/>
  <c r="V13" i="23"/>
  <c r="U13" i="23"/>
  <c r="T13" i="23"/>
  <c r="S13" i="23"/>
  <c r="R13" i="23"/>
  <c r="Q13" i="23"/>
  <c r="P13" i="23"/>
  <c r="AA10" i="23"/>
  <c r="Z10" i="23"/>
  <c r="Y10" i="23"/>
  <c r="X10" i="23"/>
  <c r="W10" i="23"/>
  <c r="V10" i="23"/>
  <c r="U10" i="23"/>
  <c r="T10" i="23"/>
  <c r="S10" i="23"/>
  <c r="R10" i="23"/>
  <c r="Q10" i="23"/>
  <c r="P10" i="23"/>
  <c r="AA7" i="23"/>
  <c r="Z7" i="23"/>
  <c r="Y7" i="23"/>
  <c r="X7" i="23"/>
  <c r="W7" i="23"/>
  <c r="V7" i="23"/>
  <c r="U7" i="23"/>
  <c r="T7" i="23"/>
  <c r="S7" i="23"/>
  <c r="R7" i="23"/>
  <c r="Q7" i="23"/>
  <c r="P7" i="23"/>
  <c r="AA6" i="23"/>
  <c r="Z6" i="23"/>
  <c r="Y6" i="23"/>
  <c r="X6" i="23"/>
  <c r="W6" i="23"/>
  <c r="V6" i="23"/>
  <c r="U6" i="23"/>
  <c r="T6" i="23"/>
  <c r="S6" i="23"/>
  <c r="R6" i="23"/>
  <c r="Q6" i="23"/>
  <c r="P6" i="23"/>
  <c r="P42" i="23" l="1"/>
  <c r="R42" i="23"/>
  <c r="R44" i="23"/>
  <c r="W43" i="23"/>
  <c r="AA43" i="23"/>
  <c r="V43" i="23"/>
  <c r="T43" i="23"/>
  <c r="X43" i="23"/>
  <c r="P43" i="23"/>
  <c r="U43" i="23"/>
  <c r="Y43" i="23"/>
  <c r="S43" i="23"/>
  <c r="Q43" i="23"/>
  <c r="Z44" i="23"/>
  <c r="V44" i="23"/>
  <c r="T44" i="23"/>
  <c r="V42" i="23"/>
  <c r="Z42" i="23"/>
  <c r="R43" i="23"/>
  <c r="Z43" i="23"/>
  <c r="P44" i="23"/>
  <c r="X44" i="23"/>
  <c r="T42" i="23"/>
  <c r="X42" i="23"/>
  <c r="Q42" i="23"/>
  <c r="U42" i="23"/>
  <c r="Y42" i="23"/>
  <c r="S42" i="23"/>
  <c r="W42" i="23"/>
  <c r="AA42" i="23"/>
  <c r="H24" i="8" l="1"/>
  <c r="N3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2" i="8"/>
  <c r="H53" i="33" l="1"/>
  <c r="H54" i="33"/>
  <c r="H55" i="33"/>
  <c r="H56" i="33"/>
  <c r="H57" i="33"/>
  <c r="H58" i="33"/>
  <c r="H59" i="33"/>
  <c r="H50" i="33"/>
  <c r="H51" i="33"/>
  <c r="H52" i="33"/>
  <c r="H49" i="33"/>
  <c r="H48" i="33"/>
  <c r="H47" i="33"/>
  <c r="H42" i="33"/>
  <c r="H43" i="33"/>
  <c r="H44" i="33"/>
  <c r="H45" i="33"/>
  <c r="H46" i="33"/>
  <c r="H39" i="33"/>
  <c r="H40" i="33"/>
  <c r="H41" i="33"/>
  <c r="H38" i="33"/>
  <c r="H34" i="33"/>
  <c r="H35" i="33"/>
  <c r="H36" i="33"/>
  <c r="H37" i="33"/>
  <c r="H30" i="33"/>
  <c r="H31" i="33"/>
  <c r="H32" i="33"/>
  <c r="H33" i="33"/>
  <c r="H29" i="33"/>
  <c r="H24" i="33"/>
  <c r="H25" i="33"/>
  <c r="H26" i="33"/>
  <c r="H27" i="33"/>
  <c r="H28" i="33"/>
  <c r="H17" i="33"/>
  <c r="H18" i="33"/>
  <c r="H19" i="33"/>
  <c r="H20" i="33"/>
  <c r="H21" i="33"/>
  <c r="H22" i="33"/>
  <c r="H23" i="33"/>
  <c r="H16" i="33"/>
  <c r="H13" i="33"/>
  <c r="H14" i="33"/>
  <c r="H15" i="33"/>
  <c r="H3" i="33"/>
  <c r="H4" i="33"/>
  <c r="H5" i="33"/>
  <c r="H6" i="33"/>
  <c r="H7" i="33"/>
  <c r="H8" i="33"/>
  <c r="H9" i="33"/>
  <c r="H10" i="33"/>
  <c r="H11" i="33"/>
  <c r="H12" i="33"/>
  <c r="H2" i="33"/>
  <c r="H3" i="32"/>
  <c r="H4" i="32"/>
  <c r="H5" i="32"/>
  <c r="H6" i="32"/>
  <c r="H7" i="32"/>
  <c r="H2" i="32"/>
  <c r="H64" i="32"/>
  <c r="H65" i="32"/>
  <c r="H66" i="32"/>
  <c r="H67" i="32"/>
  <c r="H68" i="32"/>
  <c r="H69" i="32"/>
  <c r="H70" i="32"/>
  <c r="H71" i="32"/>
  <c r="H72" i="32"/>
  <c r="H63" i="32"/>
  <c r="H62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43" i="32"/>
  <c r="H44" i="32"/>
  <c r="H45" i="32"/>
  <c r="H42" i="32"/>
  <c r="H36" i="32"/>
  <c r="H37" i="32"/>
  <c r="H38" i="32"/>
  <c r="H39" i="32"/>
  <c r="H40" i="32"/>
  <c r="H41" i="32"/>
  <c r="H32" i="32"/>
  <c r="H33" i="32"/>
  <c r="H34" i="32"/>
  <c r="H35" i="32"/>
  <c r="H31" i="32"/>
  <c r="H25" i="32"/>
  <c r="H26" i="32"/>
  <c r="H27" i="32"/>
  <c r="H28" i="32"/>
  <c r="H29" i="32"/>
  <c r="H30" i="32"/>
  <c r="H22" i="32"/>
  <c r="H23" i="32"/>
  <c r="H24" i="32"/>
  <c r="H21" i="32"/>
  <c r="H13" i="32"/>
  <c r="H14" i="32"/>
  <c r="H15" i="32"/>
  <c r="H16" i="32"/>
  <c r="H17" i="32"/>
  <c r="H18" i="32"/>
  <c r="H19" i="32"/>
  <c r="H20" i="32"/>
  <c r="H9" i="32"/>
  <c r="H10" i="32"/>
  <c r="H11" i="32"/>
  <c r="H12" i="32"/>
  <c r="H8" i="32"/>
  <c r="H33" i="31"/>
  <c r="H34" i="31"/>
  <c r="H32" i="31"/>
  <c r="H27" i="31"/>
  <c r="H28" i="31"/>
  <c r="H29" i="31"/>
  <c r="H30" i="31"/>
  <c r="H31" i="31"/>
  <c r="H26" i="31"/>
  <c r="H25" i="31"/>
  <c r="H24" i="31"/>
  <c r="H22" i="31"/>
  <c r="H23" i="31"/>
  <c r="H18" i="31"/>
  <c r="H19" i="31"/>
  <c r="H20" i="31"/>
  <c r="H21" i="31"/>
  <c r="H17" i="31"/>
  <c r="H3" i="31"/>
  <c r="H4" i="31"/>
  <c r="H5" i="31"/>
  <c r="H6" i="31"/>
  <c r="H7" i="31"/>
  <c r="H8" i="31"/>
  <c r="H9" i="31"/>
  <c r="H10" i="31"/>
  <c r="H11" i="31"/>
  <c r="H12" i="31"/>
  <c r="H13" i="31"/>
  <c r="H14" i="31"/>
  <c r="H15" i="31"/>
  <c r="H16" i="31"/>
  <c r="H2" i="31"/>
  <c r="H37" i="30"/>
  <c r="H38" i="30"/>
  <c r="H39" i="30"/>
  <c r="H40" i="30"/>
  <c r="H41" i="30"/>
  <c r="H42" i="30"/>
  <c r="H43" i="30"/>
  <c r="H36" i="30"/>
  <c r="H33" i="30"/>
  <c r="H34" i="30"/>
  <c r="H35" i="30"/>
  <c r="H30" i="30"/>
  <c r="H31" i="30"/>
  <c r="H32" i="30"/>
  <c r="H29" i="30"/>
  <c r="H26" i="30"/>
  <c r="H27" i="30"/>
  <c r="H28" i="30"/>
  <c r="H19" i="30"/>
  <c r="H20" i="30"/>
  <c r="H21" i="30"/>
  <c r="H22" i="30"/>
  <c r="H23" i="30"/>
  <c r="H24" i="30"/>
  <c r="H25" i="30"/>
  <c r="H18" i="30"/>
  <c r="H14" i="30"/>
  <c r="H15" i="30"/>
  <c r="H16" i="30"/>
  <c r="H17" i="30"/>
  <c r="H11" i="30"/>
  <c r="H12" i="30"/>
  <c r="H13" i="30"/>
  <c r="H10" i="30"/>
  <c r="H7" i="30"/>
  <c r="H8" i="30"/>
  <c r="H9" i="30"/>
  <c r="H3" i="30"/>
  <c r="H4" i="30"/>
  <c r="H5" i="30"/>
  <c r="H6" i="30"/>
  <c r="H2" i="30"/>
  <c r="H77" i="28"/>
  <c r="H78" i="28"/>
  <c r="H79" i="28"/>
  <c r="H80" i="28"/>
  <c r="H81" i="28"/>
  <c r="H82" i="28"/>
  <c r="H83" i="28"/>
  <c r="H69" i="28"/>
  <c r="H70" i="28"/>
  <c r="H71" i="28"/>
  <c r="H72" i="28"/>
  <c r="H73" i="28"/>
  <c r="H74" i="28"/>
  <c r="H75" i="28"/>
  <c r="H76" i="28"/>
  <c r="H68" i="28"/>
  <c r="H63" i="28"/>
  <c r="H64" i="28"/>
  <c r="H65" i="28"/>
  <c r="H66" i="28"/>
  <c r="H67" i="28"/>
  <c r="H54" i="28"/>
  <c r="H55" i="28"/>
  <c r="H56" i="28"/>
  <c r="H57" i="28"/>
  <c r="H58" i="28"/>
  <c r="H59" i="28"/>
  <c r="H60" i="28"/>
  <c r="H61" i="28"/>
  <c r="H62" i="28"/>
  <c r="H53" i="28"/>
  <c r="H48" i="28"/>
  <c r="H49" i="28"/>
  <c r="H50" i="28"/>
  <c r="H51" i="28"/>
  <c r="H52" i="28"/>
  <c r="H38" i="28"/>
  <c r="H39" i="28"/>
  <c r="H40" i="28"/>
  <c r="H41" i="28"/>
  <c r="H42" i="28"/>
  <c r="H43" i="28"/>
  <c r="H44" i="28"/>
  <c r="H45" i="28"/>
  <c r="H46" i="28"/>
  <c r="H47" i="28"/>
  <c r="H37" i="28"/>
  <c r="H30" i="28"/>
  <c r="H31" i="28"/>
  <c r="H32" i="28"/>
  <c r="H33" i="28"/>
  <c r="H34" i="28"/>
  <c r="H35" i="28"/>
  <c r="H3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16" i="28"/>
  <c r="H8" i="28"/>
  <c r="H9" i="28"/>
  <c r="H10" i="28"/>
  <c r="H11" i="28"/>
  <c r="H12" i="28"/>
  <c r="H13" i="28"/>
  <c r="H14" i="28"/>
  <c r="H15" i="28"/>
  <c r="H3" i="28"/>
  <c r="H4" i="28"/>
  <c r="H5" i="28"/>
  <c r="H6" i="28"/>
  <c r="H7" i="28"/>
  <c r="H2" i="28"/>
  <c r="H43" i="27"/>
  <c r="H44" i="27"/>
  <c r="H36" i="27"/>
  <c r="H37" i="27"/>
  <c r="H38" i="27"/>
  <c r="H39" i="27"/>
  <c r="H40" i="27"/>
  <c r="H41" i="27"/>
  <c r="H42" i="27"/>
  <c r="H35" i="27"/>
  <c r="H34" i="27"/>
  <c r="H30" i="27"/>
  <c r="H31" i="27"/>
  <c r="H32" i="27"/>
  <c r="H33" i="27"/>
  <c r="H29" i="27"/>
  <c r="H26" i="27"/>
  <c r="H27" i="27"/>
  <c r="H28" i="27"/>
  <c r="H22" i="27"/>
  <c r="H23" i="27"/>
  <c r="H24" i="27"/>
  <c r="H25" i="27"/>
  <c r="H21" i="27"/>
  <c r="H15" i="27"/>
  <c r="H16" i="27"/>
  <c r="H17" i="27"/>
  <c r="H18" i="27"/>
  <c r="H19" i="27"/>
  <c r="H20" i="27"/>
  <c r="H13" i="27"/>
  <c r="H12" i="27"/>
  <c r="H3" i="27"/>
  <c r="H4" i="27"/>
  <c r="H5" i="27"/>
  <c r="H6" i="27"/>
  <c r="H7" i="27"/>
  <c r="H8" i="27"/>
  <c r="H9" i="27"/>
  <c r="H10" i="27"/>
  <c r="H11" i="27"/>
  <c r="H2" i="27"/>
  <c r="H3" i="26" l="1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2" i="26"/>
  <c r="H3" i="25"/>
  <c r="H4" i="25"/>
  <c r="H5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2" i="25"/>
  <c r="H3" i="24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2" i="24"/>
  <c r="N3" i="13" l="1"/>
  <c r="N4" i="13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2" i="13"/>
  <c r="N3" i="17"/>
  <c r="N4" i="17"/>
  <c r="N5" i="17"/>
  <c r="N6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2" i="17"/>
  <c r="N36" i="5" l="1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2" i="5"/>
  <c r="H3" i="22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2" i="22"/>
  <c r="H3" i="21" l="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2" i="21"/>
  <c r="H3" i="20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2" i="20"/>
  <c r="H3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2" i="19"/>
  <c r="H3" i="18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2" i="18"/>
  <c r="H3" i="17"/>
  <c r="H4" i="17"/>
  <c r="H5" i="17"/>
  <c r="H6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2" i="17"/>
  <c r="G43" i="18"/>
  <c r="H3" i="15" l="1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2" i="15"/>
  <c r="H3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2" i="14"/>
  <c r="H3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2" i="13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2" i="12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2" i="11"/>
  <c r="H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2" i="10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2" i="9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2" i="8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2" i="7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2" i="6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2" i="5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2" i="4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2" i="2"/>
  <c r="R2" i="15"/>
</calcChain>
</file>

<file path=xl/sharedStrings.xml><?xml version="1.0" encoding="utf-8"?>
<sst xmlns="http://schemas.openxmlformats.org/spreadsheetml/2006/main" count="17352" uniqueCount="4082">
  <si>
    <t>1.999</t>
  </si>
  <si>
    <t>1000.480</t>
  </si>
  <si>
    <t>998.481</t>
  </si>
  <si>
    <t>STATE</t>
  </si>
  <si>
    <t>1</t>
  </si>
  <si>
    <t>No focal subject</t>
  </si>
  <si>
    <t>30.0</t>
  </si>
  <si>
    <t>1009.800</t>
  </si>
  <si>
    <t>E:/Aggression Videos/Bailey2/RI1B_R9_42_I2A_04_11_2016_15_40_19_174_0.avi</t>
  </si>
  <si>
    <t>2019-08-24 10:52:25</t>
  </si>
  <si>
    <t>RI1B_R9_42_I2A_04_11_2016_15_40_19_174</t>
  </si>
  <si>
    <t>4.825</t>
  </si>
  <si>
    <t>978.939</t>
  </si>
  <si>
    <t>974.114</t>
  </si>
  <si>
    <t>2</t>
  </si>
  <si>
    <t>12.150</t>
  </si>
  <si>
    <t>936.939</t>
  </si>
  <si>
    <t>924.789</t>
  </si>
  <si>
    <t>8.151</t>
  </si>
  <si>
    <t>921.290</t>
  </si>
  <si>
    <t>913.139</t>
  </si>
  <si>
    <t>5.969</t>
  </si>
  <si>
    <t>903.867</t>
  </si>
  <si>
    <t>897.898</t>
  </si>
  <si>
    <t>13.675</t>
  </si>
  <si>
    <t>890.983</t>
  </si>
  <si>
    <t>877.308</t>
  </si>
  <si>
    <t>1.400</t>
  </si>
  <si>
    <t>786.076</t>
  </si>
  <si>
    <t>784.676</t>
  </si>
  <si>
    <t>1.424</t>
  </si>
  <si>
    <t>774.825</t>
  </si>
  <si>
    <t>773.401</t>
  </si>
  <si>
    <t>60.033</t>
  </si>
  <si>
    <t>828.633</t>
  </si>
  <si>
    <t>768.600</t>
  </si>
  <si>
    <t>8</t>
  </si>
  <si>
    <t>1.124</t>
  </si>
  <si>
    <t>757.116</t>
  </si>
  <si>
    <t>755.992</t>
  </si>
  <si>
    <t>1.275</t>
  </si>
  <si>
    <t>740.567</t>
  </si>
  <si>
    <t>739.292</t>
  </si>
  <si>
    <t>3.401</t>
  </si>
  <si>
    <t>717.517</t>
  </si>
  <si>
    <t>714.116</t>
  </si>
  <si>
    <t>2.602</t>
  </si>
  <si>
    <t>704.868</t>
  </si>
  <si>
    <t>702.266</t>
  </si>
  <si>
    <t>1.026</t>
  </si>
  <si>
    <t>697.192</t>
  </si>
  <si>
    <t>696.166</t>
  </si>
  <si>
    <t>3.850</t>
  </si>
  <si>
    <t>691.350</t>
  </si>
  <si>
    <t>687.500</t>
  </si>
  <si>
    <t>3.400</t>
  </si>
  <si>
    <t>678.675</t>
  </si>
  <si>
    <t>675.275</t>
  </si>
  <si>
    <t>59.967</t>
  </si>
  <si>
    <t>708.467</t>
  </si>
  <si>
    <t>648.500</t>
  </si>
  <si>
    <t>5.725</t>
  </si>
  <si>
    <t>646.764</t>
  </si>
  <si>
    <t>641.039</t>
  </si>
  <si>
    <t>1.049</t>
  </si>
  <si>
    <t>636.613</t>
  </si>
  <si>
    <t>635.564</t>
  </si>
  <si>
    <t>10.452</t>
  </si>
  <si>
    <t>632.908</t>
  </si>
  <si>
    <t>622.456</t>
  </si>
  <si>
    <t>4.625</t>
  </si>
  <si>
    <t>580.483</t>
  </si>
  <si>
    <t>575.858</t>
  </si>
  <si>
    <t>2.325</t>
  </si>
  <si>
    <t>553.834</t>
  </si>
  <si>
    <t>551.509</t>
  </si>
  <si>
    <t>545.726</t>
  </si>
  <si>
    <t>544.451</t>
  </si>
  <si>
    <t>0.517</t>
  </si>
  <si>
    <t>538.426</t>
  </si>
  <si>
    <t>537.909</t>
  </si>
  <si>
    <t>2.949</t>
  </si>
  <si>
    <t>531.709</t>
  </si>
  <si>
    <t>528.760</t>
  </si>
  <si>
    <t>10.950</t>
  </si>
  <si>
    <t>526.434</t>
  </si>
  <si>
    <t>515.484</t>
  </si>
  <si>
    <t>3.375</t>
  </si>
  <si>
    <t>511.333</t>
  </si>
  <si>
    <t>507.958</t>
  </si>
  <si>
    <t>8.275</t>
  </si>
  <si>
    <t>496.259</t>
  </si>
  <si>
    <t>487.984</t>
  </si>
  <si>
    <t>7.599</t>
  </si>
  <si>
    <t>474.859</t>
  </si>
  <si>
    <t>467.260</t>
  </si>
  <si>
    <t>11.050</t>
  </si>
  <si>
    <t>460.333</t>
  </si>
  <si>
    <t>449.283</t>
  </si>
  <si>
    <t>4.400</t>
  </si>
  <si>
    <t>446.958</t>
  </si>
  <si>
    <t>442.558</t>
  </si>
  <si>
    <t>7.926</t>
  </si>
  <si>
    <t>432.709</t>
  </si>
  <si>
    <t>424.783</t>
  </si>
  <si>
    <t>5.174</t>
  </si>
  <si>
    <t>422.233</t>
  </si>
  <si>
    <t>417.059</t>
  </si>
  <si>
    <t>60.234</t>
  </si>
  <si>
    <t>468.667</t>
  </si>
  <si>
    <t>408.433</t>
  </si>
  <si>
    <t>0.525</t>
  </si>
  <si>
    <t>408.458</t>
  </si>
  <si>
    <t>407.933</t>
  </si>
  <si>
    <t>0.750</t>
  </si>
  <si>
    <t>400.984</t>
  </si>
  <si>
    <t>400.234</t>
  </si>
  <si>
    <t>4.525</t>
  </si>
  <si>
    <t>383.834</t>
  </si>
  <si>
    <t>379.309</t>
  </si>
  <si>
    <t>1.575</t>
  </si>
  <si>
    <t>325.576</t>
  </si>
  <si>
    <t>324.001</t>
  </si>
  <si>
    <t>1.874</t>
  </si>
  <si>
    <t>320.834</t>
  </si>
  <si>
    <t>318.960</t>
  </si>
  <si>
    <t>1.277</t>
  </si>
  <si>
    <t>318.435</t>
  </si>
  <si>
    <t>317.158</t>
  </si>
  <si>
    <t>7.574</t>
  </si>
  <si>
    <t>305.784</t>
  </si>
  <si>
    <t>298.210</t>
  </si>
  <si>
    <t>6</t>
  </si>
  <si>
    <t>7.039</t>
  </si>
  <si>
    <t>295.932</t>
  </si>
  <si>
    <t>288.893</t>
  </si>
  <si>
    <t>60.000</t>
  </si>
  <si>
    <t>348.367</t>
  </si>
  <si>
    <t>288.367</t>
  </si>
  <si>
    <t>11.699</t>
  </si>
  <si>
    <t>287.809</t>
  </si>
  <si>
    <t>276.110</t>
  </si>
  <si>
    <t>12.424</t>
  </si>
  <si>
    <t>272.709</t>
  </si>
  <si>
    <t>260.285</t>
  </si>
  <si>
    <t>3.316</t>
  </si>
  <si>
    <t>260.226</t>
  </si>
  <si>
    <t>256.910</t>
  </si>
  <si>
    <t>21.866</t>
  </si>
  <si>
    <t>254.550</t>
  </si>
  <si>
    <t>232.684</t>
  </si>
  <si>
    <t>NA</t>
  </si>
  <si>
    <t>227.784</t>
  </si>
  <si>
    <t>POINT</t>
  </si>
  <si>
    <t>0</t>
  </si>
  <si>
    <t>Comment stop</t>
  </si>
  <si>
    <t>Comment start</t>
  </si>
  <si>
    <t>Duration (s)</t>
  </si>
  <si>
    <t>Stop (s)</t>
  </si>
  <si>
    <t>Start (s)</t>
  </si>
  <si>
    <t>Behavior type</t>
  </si>
  <si>
    <t>Modifiers</t>
  </si>
  <si>
    <t>Behavioral category</t>
  </si>
  <si>
    <t>Behavior</t>
  </si>
  <si>
    <t>Subject</t>
  </si>
  <si>
    <t>FPS</t>
  </si>
  <si>
    <t>Total length</t>
  </si>
  <si>
    <t>Media file</t>
  </si>
  <si>
    <t>Observation date</t>
  </si>
  <si>
    <t>Observation id</t>
  </si>
  <si>
    <t>2.825</t>
  </si>
  <si>
    <t>3.325</t>
  </si>
  <si>
    <t>1.526</t>
  </si>
  <si>
    <t>4.375</t>
  </si>
  <si>
    <t>2.875</t>
  </si>
  <si>
    <t>60.100</t>
  </si>
  <si>
    <t>3.075</t>
  </si>
  <si>
    <t>3.925</t>
  </si>
  <si>
    <t>4</t>
  </si>
  <si>
    <t>1.500</t>
  </si>
  <si>
    <t>1058.691</t>
  </si>
  <si>
    <t>1057.191</t>
  </si>
  <si>
    <t>1070.530</t>
  </si>
  <si>
    <t>E:/Aggression Videos/Bailey2/RI5A_R9_74_I3C_04_15_2016_15_40_19_174_0.avi</t>
  </si>
  <si>
    <t>2019-08-24 21:13:17</t>
  </si>
  <si>
    <t>RI5A_R9_74_I3C_04_15_2016_15_40_19_174</t>
  </si>
  <si>
    <t>3.825</t>
  </si>
  <si>
    <t>1022.841</t>
  </si>
  <si>
    <t>1019.016</t>
  </si>
  <si>
    <t>3.641</t>
  </si>
  <si>
    <t>1015.375</t>
  </si>
  <si>
    <t>1014.509</t>
  </si>
  <si>
    <t>1013.234</t>
  </si>
  <si>
    <t>9.100</t>
  </si>
  <si>
    <t>1007.892</t>
  </si>
  <si>
    <t>998.792</t>
  </si>
  <si>
    <t>1.850</t>
  </si>
  <si>
    <t>996.591</t>
  </si>
  <si>
    <t>994.741</t>
  </si>
  <si>
    <t>0.774</t>
  </si>
  <si>
    <t>980.441</t>
  </si>
  <si>
    <t>979.667</t>
  </si>
  <si>
    <t>3.150</t>
  </si>
  <si>
    <t>967.192</t>
  </si>
  <si>
    <t>964.042</t>
  </si>
  <si>
    <t>5.250</t>
  </si>
  <si>
    <t>953.416</t>
  </si>
  <si>
    <t>948.166</t>
  </si>
  <si>
    <t>942.692</t>
  </si>
  <si>
    <t>941.666</t>
  </si>
  <si>
    <t>1.075</t>
  </si>
  <si>
    <t>914.308</t>
  </si>
  <si>
    <t>913.233</t>
  </si>
  <si>
    <t>6.524</t>
  </si>
  <si>
    <t>903.934</t>
  </si>
  <si>
    <t>897.410</t>
  </si>
  <si>
    <t>9.276</t>
  </si>
  <si>
    <t>887.092</t>
  </si>
  <si>
    <t>877.816</t>
  </si>
  <si>
    <t>1.787</t>
  </si>
  <si>
    <t>872.567</t>
  </si>
  <si>
    <t>870.780</t>
  </si>
  <si>
    <t>4.484</t>
  </si>
  <si>
    <t>870.668</t>
  </si>
  <si>
    <t>866.184</t>
  </si>
  <si>
    <t>5.009</t>
  </si>
  <si>
    <t>863.026</t>
  </si>
  <si>
    <t>858.017</t>
  </si>
  <si>
    <t>3.125</t>
  </si>
  <si>
    <t>848.366</t>
  </si>
  <si>
    <t>845.241</t>
  </si>
  <si>
    <t>0.532</t>
  </si>
  <si>
    <t>832.016</t>
  </si>
  <si>
    <t>831.484</t>
  </si>
  <si>
    <t>890.533</t>
  </si>
  <si>
    <t>830.433</t>
  </si>
  <si>
    <t>1.250</t>
  </si>
  <si>
    <t>825.201</t>
  </si>
  <si>
    <t>823.951</t>
  </si>
  <si>
    <t>4.901</t>
  </si>
  <si>
    <t>816.251</t>
  </si>
  <si>
    <t>811.350</t>
  </si>
  <si>
    <t>1.324</t>
  </si>
  <si>
    <t>777.850</t>
  </si>
  <si>
    <t>776.526</t>
  </si>
  <si>
    <t>1.782</t>
  </si>
  <si>
    <t>768.365</t>
  </si>
  <si>
    <t>766.583</t>
  </si>
  <si>
    <t>10.216</t>
  </si>
  <si>
    <t>765.533</t>
  </si>
  <si>
    <t>755.317</t>
  </si>
  <si>
    <t>2.421</t>
  </si>
  <si>
    <t>751.392</t>
  </si>
  <si>
    <t>748.971</t>
  </si>
  <si>
    <t>0.801</t>
  </si>
  <si>
    <t>745.451</t>
  </si>
  <si>
    <t>744.650</t>
  </si>
  <si>
    <t>6.275</t>
  </si>
  <si>
    <t>743.601</t>
  </si>
  <si>
    <t>737.326</t>
  </si>
  <si>
    <t>9.578</t>
  </si>
  <si>
    <t>724.354</t>
  </si>
  <si>
    <t>714.776</t>
  </si>
  <si>
    <t>770.400</t>
  </si>
  <si>
    <t>710.400</t>
  </si>
  <si>
    <t>13.850</t>
  </si>
  <si>
    <t>711.700</t>
  </si>
  <si>
    <t>697.850</t>
  </si>
  <si>
    <t>2.353</t>
  </si>
  <si>
    <t>679.554</t>
  </si>
  <si>
    <t>677.201</t>
  </si>
  <si>
    <t>669.366</t>
  </si>
  <si>
    <t>668.091</t>
  </si>
  <si>
    <t>0.792</t>
  </si>
  <si>
    <t>652.600</t>
  </si>
  <si>
    <t>651.808</t>
  </si>
  <si>
    <t>4.721</t>
  </si>
  <si>
    <t>650.943</t>
  </si>
  <si>
    <t>646.222</t>
  </si>
  <si>
    <t>642.576</t>
  </si>
  <si>
    <t>641.802</t>
  </si>
  <si>
    <t>5.290</t>
  </si>
  <si>
    <t>637.466</t>
  </si>
  <si>
    <t>632.176</t>
  </si>
  <si>
    <t>3.243</t>
  </si>
  <si>
    <t>629.801</t>
  </si>
  <si>
    <t>626.558</t>
  </si>
  <si>
    <t>2.300</t>
  </si>
  <si>
    <t>617.758</t>
  </si>
  <si>
    <t>615.458</t>
  </si>
  <si>
    <t>6.225</t>
  </si>
  <si>
    <t>611.858</t>
  </si>
  <si>
    <t>605.633</t>
  </si>
  <si>
    <t>650.467</t>
  </si>
  <si>
    <t>590.367</t>
  </si>
  <si>
    <t>6.789</t>
  </si>
  <si>
    <t>592.408</t>
  </si>
  <si>
    <t>585.619</t>
  </si>
  <si>
    <t>7.499</t>
  </si>
  <si>
    <t>563.003</t>
  </si>
  <si>
    <t>555.504</t>
  </si>
  <si>
    <t>0.775</t>
  </si>
  <si>
    <t>544.629</t>
  </si>
  <si>
    <t>543.854</t>
  </si>
  <si>
    <t>0.524</t>
  </si>
  <si>
    <t>542.450</t>
  </si>
  <si>
    <t>541.926</t>
  </si>
  <si>
    <t>0.776</t>
  </si>
  <si>
    <t>541.401</t>
  </si>
  <si>
    <t>540.625</t>
  </si>
  <si>
    <t>537.901</t>
  </si>
  <si>
    <t>537.126</t>
  </si>
  <si>
    <t>7.175</t>
  </si>
  <si>
    <t>533.868</t>
  </si>
  <si>
    <t>526.693</t>
  </si>
  <si>
    <t>511.142</t>
  </si>
  <si>
    <t>508.267</t>
  </si>
  <si>
    <t>1.325</t>
  </si>
  <si>
    <t>503.418</t>
  </si>
  <si>
    <t>502.093</t>
  </si>
  <si>
    <t>500.568</t>
  </si>
  <si>
    <t>497.243</t>
  </si>
  <si>
    <t>1.001</t>
  </si>
  <si>
    <t>494.218</t>
  </si>
  <si>
    <t>493.217</t>
  </si>
  <si>
    <t>7</t>
  </si>
  <si>
    <t>0.550</t>
  </si>
  <si>
    <t>489.476</t>
  </si>
  <si>
    <t>488.926</t>
  </si>
  <si>
    <t>3.300</t>
  </si>
  <si>
    <t>487.007</t>
  </si>
  <si>
    <t>483.707</t>
  </si>
  <si>
    <t>0.800</t>
  </si>
  <si>
    <t>482.158</t>
  </si>
  <si>
    <t>481.358</t>
  </si>
  <si>
    <t>1.618</t>
  </si>
  <si>
    <t>477.173</t>
  </si>
  <si>
    <t>475.555</t>
  </si>
  <si>
    <t>1.576</t>
  </si>
  <si>
    <t>474.249</t>
  </si>
  <si>
    <t>472.673</t>
  </si>
  <si>
    <t>60.133</t>
  </si>
  <si>
    <t>530.233</t>
  </si>
  <si>
    <t>470.100</t>
  </si>
  <si>
    <t>1.800</t>
  </si>
  <si>
    <t>471.149</t>
  </si>
  <si>
    <t>469.349</t>
  </si>
  <si>
    <t>2.333</t>
  </si>
  <si>
    <t>468.799</t>
  </si>
  <si>
    <t>466.466</t>
  </si>
  <si>
    <t>2.292</t>
  </si>
  <si>
    <t>459.615</t>
  </si>
  <si>
    <t>457.323</t>
  </si>
  <si>
    <t>4.833</t>
  </si>
  <si>
    <t>456.533</t>
  </si>
  <si>
    <t>451.700</t>
  </si>
  <si>
    <t>2.707</t>
  </si>
  <si>
    <t>448.750</t>
  </si>
  <si>
    <t>446.043</t>
  </si>
  <si>
    <t>445.293</t>
  </si>
  <si>
    <t>6.726</t>
  </si>
  <si>
    <t>444.494</t>
  </si>
  <si>
    <t>437.768</t>
  </si>
  <si>
    <t>5.435</t>
  </si>
  <si>
    <t>436.218</t>
  </si>
  <si>
    <t>430.783</t>
  </si>
  <si>
    <t>19.107</t>
  </si>
  <si>
    <t>425.458</t>
  </si>
  <si>
    <t>406.351</t>
  </si>
  <si>
    <t>7.327</t>
  </si>
  <si>
    <t>405.827</t>
  </si>
  <si>
    <t>398.500</t>
  </si>
  <si>
    <t>10.324</t>
  </si>
  <si>
    <t>397.225</t>
  </si>
  <si>
    <t>386.901</t>
  </si>
  <si>
    <t>2.349</t>
  </si>
  <si>
    <t>381.450</t>
  </si>
  <si>
    <t>379.101</t>
  </si>
  <si>
    <t>7.174</t>
  </si>
  <si>
    <t>377.025</t>
  </si>
  <si>
    <t>369.851</t>
  </si>
  <si>
    <t>2.625</t>
  </si>
  <si>
    <t>368.800</t>
  </si>
  <si>
    <t>366.175</t>
  </si>
  <si>
    <t>59.567</t>
  </si>
  <si>
    <t>410.267</t>
  </si>
  <si>
    <t>350.700</t>
  </si>
  <si>
    <t>18.500</t>
  </si>
  <si>
    <t>358.850</t>
  </si>
  <si>
    <t>340.350</t>
  </si>
  <si>
    <t>25.776</t>
  </si>
  <si>
    <t>338.500</t>
  </si>
  <si>
    <t>312.724</t>
  </si>
  <si>
    <t>0.767</t>
  </si>
  <si>
    <t>309.043</t>
  </si>
  <si>
    <t>308.276</t>
  </si>
  <si>
    <t>4.649</t>
  </si>
  <si>
    <t>305.450</t>
  </si>
  <si>
    <t>300.801</t>
  </si>
  <si>
    <t>288.951</t>
  </si>
  <si>
    <t>5.327</t>
  </si>
  <si>
    <t>1036.793</t>
  </si>
  <si>
    <t>1031.466</t>
  </si>
  <si>
    <t>1075.170</t>
  </si>
  <si>
    <t>E:/Aggression Videos/Bailey2/RI5B_R9_74_I1B_04_22_2016_15_40_19_174_0.avi</t>
  </si>
  <si>
    <t>2019-08-25 10:26:05</t>
  </si>
  <si>
    <t>RI5B_R9_74_I1B_04_22_2016_15_40_19_174</t>
  </si>
  <si>
    <t>2.274</t>
  </si>
  <si>
    <t>1026.292</t>
  </si>
  <si>
    <t>1024.018</t>
  </si>
  <si>
    <t>1.126</t>
  </si>
  <si>
    <t>981.226</t>
  </si>
  <si>
    <t>980.100</t>
  </si>
  <si>
    <t>9.772</t>
  </si>
  <si>
    <t>963.175</t>
  </si>
  <si>
    <t>953.403</t>
  </si>
  <si>
    <t>2.024</t>
  </si>
  <si>
    <t>928.358</t>
  </si>
  <si>
    <t>926.334</t>
  </si>
  <si>
    <t>4.190</t>
  </si>
  <si>
    <t>922.767</t>
  </si>
  <si>
    <t>918.577</t>
  </si>
  <si>
    <t>1.675</t>
  </si>
  <si>
    <t>870.701</t>
  </si>
  <si>
    <t>869.026</t>
  </si>
  <si>
    <t>5.823</t>
  </si>
  <si>
    <t>859.151</t>
  </si>
  <si>
    <t>853.328</t>
  </si>
  <si>
    <t>2.575</t>
  </si>
  <si>
    <t>848.667</t>
  </si>
  <si>
    <t>846.092</t>
  </si>
  <si>
    <t>2.902</t>
  </si>
  <si>
    <t>845.795</t>
  </si>
  <si>
    <t>842.893</t>
  </si>
  <si>
    <t>839.191</t>
  </si>
  <si>
    <t>837.767</t>
  </si>
  <si>
    <t>59.933</t>
  </si>
  <si>
    <t>893.900</t>
  </si>
  <si>
    <t>833.967</t>
  </si>
  <si>
    <t>831.850</t>
  </si>
  <si>
    <t>829.826</t>
  </si>
  <si>
    <t>4.366</t>
  </si>
  <si>
    <t>826.426</t>
  </si>
  <si>
    <t>822.060</t>
  </si>
  <si>
    <t>821.235</t>
  </si>
  <si>
    <t>817.834</t>
  </si>
  <si>
    <t>1.710</t>
  </si>
  <si>
    <t>817.259</t>
  </si>
  <si>
    <t>815.549</t>
  </si>
  <si>
    <t>2.026</t>
  </si>
  <si>
    <t>815.251</t>
  </si>
  <si>
    <t>813.225</t>
  </si>
  <si>
    <t>4.877</t>
  </si>
  <si>
    <t>804.401</t>
  </si>
  <si>
    <t>799.524</t>
  </si>
  <si>
    <t>2.299</t>
  </si>
  <si>
    <t>749.425</t>
  </si>
  <si>
    <t>747.126</t>
  </si>
  <si>
    <t>773.933</t>
  </si>
  <si>
    <t>713.800</t>
  </si>
  <si>
    <t>3.226</t>
  </si>
  <si>
    <t>704.051</t>
  </si>
  <si>
    <t>700.825</t>
  </si>
  <si>
    <t>3.326</t>
  </si>
  <si>
    <t>698.784</t>
  </si>
  <si>
    <t>695.458</t>
  </si>
  <si>
    <t>3.975</t>
  </si>
  <si>
    <t>683.326</t>
  </si>
  <si>
    <t>679.351</t>
  </si>
  <si>
    <t>1.976</t>
  </si>
  <si>
    <t>650.988</t>
  </si>
  <si>
    <t>649.012</t>
  </si>
  <si>
    <t>647.895</t>
  </si>
  <si>
    <t>642.721</t>
  </si>
  <si>
    <t>635.331</t>
  </si>
  <si>
    <t>634.781</t>
  </si>
  <si>
    <t>12.132</t>
  </si>
  <si>
    <t>633.082</t>
  </si>
  <si>
    <t>620.950</t>
  </si>
  <si>
    <t>3.449</t>
  </si>
  <si>
    <t>612.508</t>
  </si>
  <si>
    <t>609.059</t>
  </si>
  <si>
    <t>7.255</t>
  </si>
  <si>
    <t>605.830</t>
  </si>
  <si>
    <t>598.575</t>
  </si>
  <si>
    <t>653.900</t>
  </si>
  <si>
    <t>593.800</t>
  </si>
  <si>
    <t>1.175</t>
  </si>
  <si>
    <t>592.043</t>
  </si>
  <si>
    <t>590.868</t>
  </si>
  <si>
    <t>2.975</t>
  </si>
  <si>
    <t>586.826</t>
  </si>
  <si>
    <t>583.851</t>
  </si>
  <si>
    <t>3.126</t>
  </si>
  <si>
    <t>583.426</t>
  </si>
  <si>
    <t>580.300</t>
  </si>
  <si>
    <t>2.153</t>
  </si>
  <si>
    <t>580.005</t>
  </si>
  <si>
    <t>577.852</t>
  </si>
  <si>
    <t>1.401</t>
  </si>
  <si>
    <t>576.218</t>
  </si>
  <si>
    <t>574.817</t>
  </si>
  <si>
    <t>16.931</t>
  </si>
  <si>
    <t>574.517</t>
  </si>
  <si>
    <t>557.586</t>
  </si>
  <si>
    <t>0.300</t>
  </si>
  <si>
    <t>555.858</t>
  </si>
  <si>
    <t>555.558</t>
  </si>
  <si>
    <t>2.025</t>
  </si>
  <si>
    <t>534.850</t>
  </si>
  <si>
    <t>532.825</t>
  </si>
  <si>
    <t>1.775</t>
  </si>
  <si>
    <t>528.250</t>
  </si>
  <si>
    <t>526.475</t>
  </si>
  <si>
    <t>4.919</t>
  </si>
  <si>
    <t>520.359</t>
  </si>
  <si>
    <t>515.440</t>
  </si>
  <si>
    <t>512.159</t>
  </si>
  <si>
    <t>510.884</t>
  </si>
  <si>
    <t>11.225</t>
  </si>
  <si>
    <t>505.659</t>
  </si>
  <si>
    <t>494.434</t>
  </si>
  <si>
    <t>1.600</t>
  </si>
  <si>
    <t>490.734</t>
  </si>
  <si>
    <t>489.134</t>
  </si>
  <si>
    <t>2.040</t>
  </si>
  <si>
    <t>487.350</t>
  </si>
  <si>
    <t>485.310</t>
  </si>
  <si>
    <t>480.500</t>
  </si>
  <si>
    <t>478.200</t>
  </si>
  <si>
    <t>60.233</t>
  </si>
  <si>
    <t>533.833</t>
  </si>
  <si>
    <t>473.600</t>
  </si>
  <si>
    <t>473.383</t>
  </si>
  <si>
    <t>472.108</t>
  </si>
  <si>
    <t>3.649</t>
  </si>
  <si>
    <t>470.333</t>
  </si>
  <si>
    <t>466.684</t>
  </si>
  <si>
    <t>1.569</t>
  </si>
  <si>
    <t>466.433</t>
  </si>
  <si>
    <t>464.864</t>
  </si>
  <si>
    <t>2.800</t>
  </si>
  <si>
    <t>447.184</t>
  </si>
  <si>
    <t>444.384</t>
  </si>
  <si>
    <t>0.501</t>
  </si>
  <si>
    <t>441.084</t>
  </si>
  <si>
    <t>440.583</t>
  </si>
  <si>
    <t>3</t>
  </si>
  <si>
    <t>2.999</t>
  </si>
  <si>
    <t>438.650</t>
  </si>
  <si>
    <t>435.651</t>
  </si>
  <si>
    <t>1.033</t>
  </si>
  <si>
    <t>435.150</t>
  </si>
  <si>
    <t>434.117</t>
  </si>
  <si>
    <t>3.671</t>
  </si>
  <si>
    <t>434.101</t>
  </si>
  <si>
    <t>430.430</t>
  </si>
  <si>
    <t>4.646</t>
  </si>
  <si>
    <t>427.543</t>
  </si>
  <si>
    <t>422.897</t>
  </si>
  <si>
    <t>1.799</t>
  </si>
  <si>
    <t>420.392</t>
  </si>
  <si>
    <t>418.593</t>
  </si>
  <si>
    <t>1.551</t>
  </si>
  <si>
    <t>406.948</t>
  </si>
  <si>
    <t>405.397</t>
  </si>
  <si>
    <t>7.650</t>
  </si>
  <si>
    <t>398.643</t>
  </si>
  <si>
    <t>390.993</t>
  </si>
  <si>
    <t>3.124</t>
  </si>
  <si>
    <t>383.717</t>
  </si>
  <si>
    <t>380.593</t>
  </si>
  <si>
    <t>2.649</t>
  </si>
  <si>
    <t>378.150</t>
  </si>
  <si>
    <t>375.501</t>
  </si>
  <si>
    <t>3.617</t>
  </si>
  <si>
    <t>373.126</t>
  </si>
  <si>
    <t>369.509</t>
  </si>
  <si>
    <t>413.700</t>
  </si>
  <si>
    <t>353.733</t>
  </si>
  <si>
    <t>5.451</t>
  </si>
  <si>
    <t>356.243</t>
  </si>
  <si>
    <t>350.792</t>
  </si>
  <si>
    <t>7.700</t>
  </si>
  <si>
    <t>345.993</t>
  </si>
  <si>
    <t>338.293</t>
  </si>
  <si>
    <t>6.650</t>
  </si>
  <si>
    <t>335.193</t>
  </si>
  <si>
    <t>328.543</t>
  </si>
  <si>
    <t>13.233</t>
  </si>
  <si>
    <t>327.293</t>
  </si>
  <si>
    <t>314.060</t>
  </si>
  <si>
    <t>293.135</t>
  </si>
  <si>
    <t>5.426</t>
  </si>
  <si>
    <t>1028.742</t>
  </si>
  <si>
    <t>1023.316</t>
  </si>
  <si>
    <t>1079.730</t>
  </si>
  <si>
    <t>E:/Aggression Videos/Bailey2/RI8B_R9_93_I5N_08_17_2016_15_40_19_174_0.avi</t>
  </si>
  <si>
    <t>2019-08-26 19:22:56</t>
  </si>
  <si>
    <t>RI8B_R9_93_I5N_08_17_2016_15_40_19_174</t>
  </si>
  <si>
    <t>1017.541</t>
  </si>
  <si>
    <t>1014.716</t>
  </si>
  <si>
    <t>1006.866</t>
  </si>
  <si>
    <t>1006.342</t>
  </si>
  <si>
    <t>2.351</t>
  </si>
  <si>
    <t>1005.776</t>
  </si>
  <si>
    <t>1003.425</t>
  </si>
  <si>
    <t>1.298</t>
  </si>
  <si>
    <t>895.795</t>
  </si>
  <si>
    <t>894.497</t>
  </si>
  <si>
    <t>7.025</t>
  </si>
  <si>
    <t>888.329</t>
  </si>
  <si>
    <t>881.304</t>
  </si>
  <si>
    <t>13.899</t>
  </si>
  <si>
    <t>874.678</t>
  </si>
  <si>
    <t>860.779</t>
  </si>
  <si>
    <t>5.125</t>
  </si>
  <si>
    <t>857.134</t>
  </si>
  <si>
    <t>852.009</t>
  </si>
  <si>
    <t>5.251</t>
  </si>
  <si>
    <t>846.242</t>
  </si>
  <si>
    <t>840.991</t>
  </si>
  <si>
    <t>60.333</t>
  </si>
  <si>
    <t>899.900</t>
  </si>
  <si>
    <t>839.567</t>
  </si>
  <si>
    <t>2.136</t>
  </si>
  <si>
    <t>827.317</t>
  </si>
  <si>
    <t>825.181</t>
  </si>
  <si>
    <t>795.033</t>
  </si>
  <si>
    <t>791.384</t>
  </si>
  <si>
    <t>3.849</t>
  </si>
  <si>
    <t>770.908</t>
  </si>
  <si>
    <t>767.059</t>
  </si>
  <si>
    <t>765.783</t>
  </si>
  <si>
    <t>762.659</t>
  </si>
  <si>
    <t>0.500</t>
  </si>
  <si>
    <t>753.908</t>
  </si>
  <si>
    <t>753.408</t>
  </si>
  <si>
    <t>7.100</t>
  </si>
  <si>
    <t>752.759</t>
  </si>
  <si>
    <t>745.659</t>
  </si>
  <si>
    <t>779.533</t>
  </si>
  <si>
    <t>719.500</t>
  </si>
  <si>
    <t>5.276</t>
  </si>
  <si>
    <t>724.342</t>
  </si>
  <si>
    <t>719.066</t>
  </si>
  <si>
    <t>6.000</t>
  </si>
  <si>
    <t>686.717</t>
  </si>
  <si>
    <t>680.717</t>
  </si>
  <si>
    <t>654.758</t>
  </si>
  <si>
    <t>654.234</t>
  </si>
  <si>
    <t>0.793</t>
  </si>
  <si>
    <t>620.758</t>
  </si>
  <si>
    <t>619.965</t>
  </si>
  <si>
    <t>60.066</t>
  </si>
  <si>
    <t>659.533</t>
  </si>
  <si>
    <t>599.467</t>
  </si>
  <si>
    <t>4.100</t>
  </si>
  <si>
    <t>577.758</t>
  </si>
  <si>
    <t>573.658</t>
  </si>
  <si>
    <t>5.726</t>
  </si>
  <si>
    <t>524.818</t>
  </si>
  <si>
    <t>519.092</t>
  </si>
  <si>
    <t>0.251</t>
  </si>
  <si>
    <t>515.718</t>
  </si>
  <si>
    <t>515.467</t>
  </si>
  <si>
    <t>511.317</t>
  </si>
  <si>
    <t>510.567</t>
  </si>
  <si>
    <t>11.500</t>
  </si>
  <si>
    <t>503.317</t>
  </si>
  <si>
    <t>491.817</t>
  </si>
  <si>
    <t>488.993</t>
  </si>
  <si>
    <t>488.476</t>
  </si>
  <si>
    <t>539.433</t>
  </si>
  <si>
    <t>479.400</t>
  </si>
  <si>
    <t>7.033</t>
  </si>
  <si>
    <t>462.792</t>
  </si>
  <si>
    <t>455.759</t>
  </si>
  <si>
    <t>2.050</t>
  </si>
  <si>
    <t>445.884</t>
  </si>
  <si>
    <t>443.834</t>
  </si>
  <si>
    <t>439.183</t>
  </si>
  <si>
    <t>438.134</t>
  </si>
  <si>
    <t>4.268</t>
  </si>
  <si>
    <t>436.352</t>
  </si>
  <si>
    <t>432.084</t>
  </si>
  <si>
    <t>2.425</t>
  </si>
  <si>
    <t>386.376</t>
  </si>
  <si>
    <t>383.951</t>
  </si>
  <si>
    <t>378.842</t>
  </si>
  <si>
    <t>371.668</t>
  </si>
  <si>
    <t>7.233</t>
  </si>
  <si>
    <t>370.742</t>
  </si>
  <si>
    <t>363.509</t>
  </si>
  <si>
    <t>419.300</t>
  </si>
  <si>
    <t>359.333</t>
  </si>
  <si>
    <t>11.674</t>
  </si>
  <si>
    <t>347.634</t>
  </si>
  <si>
    <t>335.960</t>
  </si>
  <si>
    <t>1.875</t>
  </si>
  <si>
    <t>332.360</t>
  </si>
  <si>
    <t>330.485</t>
  </si>
  <si>
    <t>19.224</t>
  </si>
  <si>
    <t>328.350</t>
  </si>
  <si>
    <t>309.126</t>
  </si>
  <si>
    <t>299.126</t>
  </si>
  <si>
    <t>4.950</t>
  </si>
  <si>
    <t>1074.403</t>
  </si>
  <si>
    <t>1069.453</t>
  </si>
  <si>
    <t>1077.930</t>
  </si>
  <si>
    <t>E:/Aggression Videos/Bailey2/RI8C_R9_93_I1N_08_24_2016_15_40_19_174_0.avi</t>
  </si>
  <si>
    <t>2019-08-26 21:12:14</t>
  </si>
  <si>
    <t>RI8C_R9_93_I1N_08_24_2016_15_40_19_174</t>
  </si>
  <si>
    <t>1058.259</t>
  </si>
  <si>
    <t>1056.409</t>
  </si>
  <si>
    <t>8.927</t>
  </si>
  <si>
    <t>1028.526</t>
  </si>
  <si>
    <t>1019.599</t>
  </si>
  <si>
    <t>922.225</t>
  </si>
  <si>
    <t>919.951</t>
  </si>
  <si>
    <t>0.876</t>
  </si>
  <si>
    <t>915.676</t>
  </si>
  <si>
    <t>914.800</t>
  </si>
  <si>
    <t>5.026</t>
  </si>
  <si>
    <t>914.017</t>
  </si>
  <si>
    <t>908.991</t>
  </si>
  <si>
    <t>2.799</t>
  </si>
  <si>
    <t>907.833</t>
  </si>
  <si>
    <t>905.034</t>
  </si>
  <si>
    <t>1.151</t>
  </si>
  <si>
    <t>904.742</t>
  </si>
  <si>
    <t>903.591</t>
  </si>
  <si>
    <t>1.698</t>
  </si>
  <si>
    <t>903.041</t>
  </si>
  <si>
    <t>901.343</t>
  </si>
  <si>
    <t>2.525</t>
  </si>
  <si>
    <t>867.323</t>
  </si>
  <si>
    <t>864.798</t>
  </si>
  <si>
    <t>5.025</t>
  </si>
  <si>
    <t>861.675</t>
  </si>
  <si>
    <t>856.650</t>
  </si>
  <si>
    <t>2.549</t>
  </si>
  <si>
    <t>843.400</t>
  </si>
  <si>
    <t>840.851</t>
  </si>
  <si>
    <t>60.067</t>
  </si>
  <si>
    <t>900.067</t>
  </si>
  <si>
    <t>840.000</t>
  </si>
  <si>
    <t>1.459</t>
  </si>
  <si>
    <t>821.876</t>
  </si>
  <si>
    <t>820.417</t>
  </si>
  <si>
    <t>1.725</t>
  </si>
  <si>
    <t>809.650</t>
  </si>
  <si>
    <t>807.925</t>
  </si>
  <si>
    <t>2.558</t>
  </si>
  <si>
    <t>801.600</t>
  </si>
  <si>
    <t>799.042</t>
  </si>
  <si>
    <t>6.975</t>
  </si>
  <si>
    <t>791.741</t>
  </si>
  <si>
    <t>784.766</t>
  </si>
  <si>
    <t>3.100</t>
  </si>
  <si>
    <t>767.134</t>
  </si>
  <si>
    <t>764.034</t>
  </si>
  <si>
    <t>9.174</t>
  </si>
  <si>
    <t>746.143</t>
  </si>
  <si>
    <t>779.967</t>
  </si>
  <si>
    <t>719.967</t>
  </si>
  <si>
    <t>4.751</t>
  </si>
  <si>
    <t>710.443</t>
  </si>
  <si>
    <t>705.692</t>
  </si>
  <si>
    <t>7.369</t>
  </si>
  <si>
    <t>692.018</t>
  </si>
  <si>
    <t>684.649</t>
  </si>
  <si>
    <t>3.700</t>
  </si>
  <si>
    <t>675.934</t>
  </si>
  <si>
    <t>672.234</t>
  </si>
  <si>
    <t>2.850</t>
  </si>
  <si>
    <t>638.333</t>
  </si>
  <si>
    <t>635.483</t>
  </si>
  <si>
    <t>1.549</t>
  </si>
  <si>
    <t>615.983</t>
  </si>
  <si>
    <t>614.434</t>
  </si>
  <si>
    <t>59.934</t>
  </si>
  <si>
    <t>659.967</t>
  </si>
  <si>
    <t>600.033</t>
  </si>
  <si>
    <t>2.384</t>
  </si>
  <si>
    <t>595.043</t>
  </si>
  <si>
    <t>592.659</t>
  </si>
  <si>
    <t>2.302</t>
  </si>
  <si>
    <t>579.569</t>
  </si>
  <si>
    <t>577.267</t>
  </si>
  <si>
    <t>568.093</t>
  </si>
  <si>
    <t>567.293</t>
  </si>
  <si>
    <t>1.025</t>
  </si>
  <si>
    <t>556.324</t>
  </si>
  <si>
    <t>555.299</t>
  </si>
  <si>
    <t>512.566</t>
  </si>
  <si>
    <t>510.516</t>
  </si>
  <si>
    <t>502.267</t>
  </si>
  <si>
    <t>500.943</t>
  </si>
  <si>
    <t>1.251</t>
  </si>
  <si>
    <t>494.493</t>
  </si>
  <si>
    <t>493.242</t>
  </si>
  <si>
    <t>1.316</t>
  </si>
  <si>
    <t>482.242</t>
  </si>
  <si>
    <t>480.926</t>
  </si>
  <si>
    <t>60.300</t>
  </si>
  <si>
    <t>539.900</t>
  </si>
  <si>
    <t>479.600</t>
  </si>
  <si>
    <t>0.216</t>
  </si>
  <si>
    <t>471.834</t>
  </si>
  <si>
    <t>471.618</t>
  </si>
  <si>
    <t>471.084</t>
  </si>
  <si>
    <t>470.534</t>
  </si>
  <si>
    <t>467.434</t>
  </si>
  <si>
    <t>464.559</t>
  </si>
  <si>
    <t>461.459</t>
  </si>
  <si>
    <t>459.134</t>
  </si>
  <si>
    <t>3.900</t>
  </si>
  <si>
    <t>439.158</t>
  </si>
  <si>
    <t>435.258</t>
  </si>
  <si>
    <t>404.443</t>
  </si>
  <si>
    <t>399.318</t>
  </si>
  <si>
    <t>9.251</t>
  </si>
  <si>
    <t>395.143</t>
  </si>
  <si>
    <t>385.892</t>
  </si>
  <si>
    <t>378.067</t>
  </si>
  <si>
    <t>374.943</t>
  </si>
  <si>
    <t>372.367</t>
  </si>
  <si>
    <t>371.592</t>
  </si>
  <si>
    <t>10.525</t>
  </si>
  <si>
    <t>370.559</t>
  </si>
  <si>
    <t>360.034</t>
  </si>
  <si>
    <t>59.966</t>
  </si>
  <si>
    <t>419.733</t>
  </si>
  <si>
    <t>359.767</t>
  </si>
  <si>
    <t>348.683</t>
  </si>
  <si>
    <t>347.933</t>
  </si>
  <si>
    <t>5.900</t>
  </si>
  <si>
    <t>336.550</t>
  </si>
  <si>
    <t>330.650</t>
  </si>
  <si>
    <t>5.475</t>
  </si>
  <si>
    <t>327.001</t>
  </si>
  <si>
    <t>321.526</t>
  </si>
  <si>
    <t>5.450</t>
  </si>
  <si>
    <t>318.375</t>
  </si>
  <si>
    <t>312.925</t>
  </si>
  <si>
    <t>309.681</t>
  </si>
  <si>
    <t>3.201</t>
  </si>
  <si>
    <t>807.242</t>
  </si>
  <si>
    <t>804.041</t>
  </si>
  <si>
    <t>807.530</t>
  </si>
  <si>
    <t>E:/Aggression Videos/Bailey2/RI11D_R9_104_I2M_08_05_2016_15_40_19_174_0.avi</t>
  </si>
  <si>
    <t>2019-08-26 21:40:35</t>
  </si>
  <si>
    <t>RI11D_R9_104_I2M_08_05_2016_15_40_19_174</t>
  </si>
  <si>
    <t>800.426</t>
  </si>
  <si>
    <t>799.400</t>
  </si>
  <si>
    <t>797.417</t>
  </si>
  <si>
    <t>795.367</t>
  </si>
  <si>
    <t>790.759</t>
  </si>
  <si>
    <t>789.966</t>
  </si>
  <si>
    <t>9.493</t>
  </si>
  <si>
    <t>789.951</t>
  </si>
  <si>
    <t>780.458</t>
  </si>
  <si>
    <t>4.624</t>
  </si>
  <si>
    <t>764.733</t>
  </si>
  <si>
    <t>760.109</t>
  </si>
  <si>
    <t>0.799</t>
  </si>
  <si>
    <t>757.925</t>
  </si>
  <si>
    <t>757.126</t>
  </si>
  <si>
    <t>1.550</t>
  </si>
  <si>
    <t>743.034</t>
  </si>
  <si>
    <t>741.484</t>
  </si>
  <si>
    <t>68.134</t>
  </si>
  <si>
    <t>788.467</t>
  </si>
  <si>
    <t>720.333</t>
  </si>
  <si>
    <t>2.675</t>
  </si>
  <si>
    <t>722.983</t>
  </si>
  <si>
    <t>720.308</t>
  </si>
  <si>
    <t>710.976</t>
  </si>
  <si>
    <t>707.851</t>
  </si>
  <si>
    <t>10.624</t>
  </si>
  <si>
    <t>688.383</t>
  </si>
  <si>
    <t>677.759</t>
  </si>
  <si>
    <t>656.334</t>
  </si>
  <si>
    <t>655.559</t>
  </si>
  <si>
    <t>2.125</t>
  </si>
  <si>
    <t>640.284</t>
  </si>
  <si>
    <t>638.159</t>
  </si>
  <si>
    <t>628.734</t>
  </si>
  <si>
    <t>628.209</t>
  </si>
  <si>
    <t>615.825</t>
  </si>
  <si>
    <t>611.200</t>
  </si>
  <si>
    <t>605.126</t>
  </si>
  <si>
    <t>604.351</t>
  </si>
  <si>
    <t>59.800</t>
  </si>
  <si>
    <t>660.000</t>
  </si>
  <si>
    <t>600.200</t>
  </si>
  <si>
    <t>2.919</t>
  </si>
  <si>
    <t>568.384</t>
  </si>
  <si>
    <t>565.465</t>
  </si>
  <si>
    <t>2.275</t>
  </si>
  <si>
    <t>544.633</t>
  </si>
  <si>
    <t>542.358</t>
  </si>
  <si>
    <t>541.833</t>
  </si>
  <si>
    <t>534.410</t>
  </si>
  <si>
    <t>534.159</t>
  </si>
  <si>
    <t>4.169</t>
  </si>
  <si>
    <t>531.537</t>
  </si>
  <si>
    <t>527.368</t>
  </si>
  <si>
    <t>1.574</t>
  </si>
  <si>
    <t>517.408</t>
  </si>
  <si>
    <t>515.834</t>
  </si>
  <si>
    <t>2.651</t>
  </si>
  <si>
    <t>506.409</t>
  </si>
  <si>
    <t>503.758</t>
  </si>
  <si>
    <t>499.651</t>
  </si>
  <si>
    <t>497.026</t>
  </si>
  <si>
    <t>493.426</t>
  </si>
  <si>
    <t>491.876</t>
  </si>
  <si>
    <t>2.848</t>
  </si>
  <si>
    <t>488.892</t>
  </si>
  <si>
    <t>486.044</t>
  </si>
  <si>
    <t>59.766</t>
  </si>
  <si>
    <t>540.233</t>
  </si>
  <si>
    <t>480.467</t>
  </si>
  <si>
    <t>6.501</t>
  </si>
  <si>
    <t>483.068</t>
  </si>
  <si>
    <t>476.567</t>
  </si>
  <si>
    <t>471.158</t>
  </si>
  <si>
    <t>470.658</t>
  </si>
  <si>
    <t>3.082</t>
  </si>
  <si>
    <t>468.725</t>
  </si>
  <si>
    <t>465.643</t>
  </si>
  <si>
    <t>455.493</t>
  </si>
  <si>
    <t>453.467</t>
  </si>
  <si>
    <t>2.324</t>
  </si>
  <si>
    <t>409.459</t>
  </si>
  <si>
    <t>407.135</t>
  </si>
  <si>
    <t>1.024</t>
  </si>
  <si>
    <t>364.825</t>
  </si>
  <si>
    <t>363.801</t>
  </si>
  <si>
    <t>420.267</t>
  </si>
  <si>
    <t>360.333</t>
  </si>
  <si>
    <t>6.507</t>
  </si>
  <si>
    <t>360.326</t>
  </si>
  <si>
    <t>353.819</t>
  </si>
  <si>
    <t>1.031</t>
  </si>
  <si>
    <t>341.118</t>
  </si>
  <si>
    <t>340.087</t>
  </si>
  <si>
    <t>339.159</t>
  </si>
  <si>
    <t>337.109</t>
  </si>
  <si>
    <t>326.150</t>
  </si>
  <si>
    <t>324.650</t>
  </si>
  <si>
    <t>321.850</t>
  </si>
  <si>
    <t>318.025</t>
  </si>
  <si>
    <t>3.699</t>
  </si>
  <si>
    <t>309.425</t>
  </si>
  <si>
    <t>305.726</t>
  </si>
  <si>
    <t>301.600</t>
  </si>
  <si>
    <t>1.000</t>
  </si>
  <si>
    <t>1064.250</t>
  </si>
  <si>
    <t>1063.250</t>
  </si>
  <si>
    <t>1080.970</t>
  </si>
  <si>
    <t>E:/Aggression Videos/Bailey2/RI18B_R9_120_I3H_07_05_2016_15_40_19_174_0.avi</t>
  </si>
  <si>
    <t>2019-08-27 19:36:34</t>
  </si>
  <si>
    <t>RI18B_R9_120_I3H_07_05_2016_15_40_19_174</t>
  </si>
  <si>
    <t>0.601</t>
  </si>
  <si>
    <t>1049.584</t>
  </si>
  <si>
    <t>1048.983</t>
  </si>
  <si>
    <t>9.279</t>
  </si>
  <si>
    <t>1039.549</t>
  </si>
  <si>
    <t>1030.270</t>
  </si>
  <si>
    <t>1.287</t>
  </si>
  <si>
    <t>1021.951</t>
  </si>
  <si>
    <t>1020.664</t>
  </si>
  <si>
    <t>4.330</t>
  </si>
  <si>
    <t>1011.663</t>
  </si>
  <si>
    <t>1007.333</t>
  </si>
  <si>
    <t>973.351</t>
  </si>
  <si>
    <t>971.776</t>
  </si>
  <si>
    <t>0.324</t>
  </si>
  <si>
    <t>954.725</t>
  </si>
  <si>
    <t>954.401</t>
  </si>
  <si>
    <t>1.227</t>
  </si>
  <si>
    <t>949.651</t>
  </si>
  <si>
    <t>948.424</t>
  </si>
  <si>
    <t>2.174</t>
  </si>
  <si>
    <t>905.199</t>
  </si>
  <si>
    <t>903.025</t>
  </si>
  <si>
    <t>1.503</t>
  </si>
  <si>
    <t>882.964</t>
  </si>
  <si>
    <t>881.461</t>
  </si>
  <si>
    <t>900.567</t>
  </si>
  <si>
    <t>840.633</t>
  </si>
  <si>
    <t>2.127</t>
  </si>
  <si>
    <t>831.316</t>
  </si>
  <si>
    <t>829.189</t>
  </si>
  <si>
    <t>7.142</t>
  </si>
  <si>
    <t>822.576</t>
  </si>
  <si>
    <t>815.434</t>
  </si>
  <si>
    <t>811.908</t>
  </si>
  <si>
    <t>810.733</t>
  </si>
  <si>
    <t>6.324</t>
  </si>
  <si>
    <t>807.100</t>
  </si>
  <si>
    <t>800.776</t>
  </si>
  <si>
    <t>0.929</t>
  </si>
  <si>
    <t>790.905</t>
  </si>
  <si>
    <t>789.976</t>
  </si>
  <si>
    <t>2.876</t>
  </si>
  <si>
    <t>767.726</t>
  </si>
  <si>
    <t>764.850</t>
  </si>
  <si>
    <t>763.191</t>
  </si>
  <si>
    <t>761.867</t>
  </si>
  <si>
    <t>760.108</t>
  </si>
  <si>
    <t>759.341</t>
  </si>
  <si>
    <t>2.222</t>
  </si>
  <si>
    <t>754.867</t>
  </si>
  <si>
    <t>752.645</t>
  </si>
  <si>
    <t>4.117</t>
  </si>
  <si>
    <t>732.316</t>
  </si>
  <si>
    <t>728.199</t>
  </si>
  <si>
    <t>780.633</t>
  </si>
  <si>
    <t>720.567</t>
  </si>
  <si>
    <t>719.356</t>
  </si>
  <si>
    <t>718.105</t>
  </si>
  <si>
    <t>7.803</t>
  </si>
  <si>
    <t>715.926</t>
  </si>
  <si>
    <t>708.123</t>
  </si>
  <si>
    <t>2.110</t>
  </si>
  <si>
    <t>698.326</t>
  </si>
  <si>
    <t>696.216</t>
  </si>
  <si>
    <t>1.020</t>
  </si>
  <si>
    <t>669.128</t>
  </si>
  <si>
    <t>668.108</t>
  </si>
  <si>
    <t>2.879</t>
  </si>
  <si>
    <t>657.463</t>
  </si>
  <si>
    <t>654.584</t>
  </si>
  <si>
    <t>652.559</t>
  </si>
  <si>
    <t>651.033</t>
  </si>
  <si>
    <t>1.303</t>
  </si>
  <si>
    <t>650.762</t>
  </si>
  <si>
    <t>649.459</t>
  </si>
  <si>
    <t>631.842</t>
  </si>
  <si>
    <t>631.067</t>
  </si>
  <si>
    <t>1.299</t>
  </si>
  <si>
    <t>624.975</t>
  </si>
  <si>
    <t>623.676</t>
  </si>
  <si>
    <t>660.533</t>
  </si>
  <si>
    <t>600.500</t>
  </si>
  <si>
    <t>4.782</t>
  </si>
  <si>
    <t>593.408</t>
  </si>
  <si>
    <t>588.626</t>
  </si>
  <si>
    <t>561.751</t>
  </si>
  <si>
    <t>561.226</t>
  </si>
  <si>
    <t>555.300</t>
  </si>
  <si>
    <t>554.501</t>
  </si>
  <si>
    <t>0.523</t>
  </si>
  <si>
    <t>551.842</t>
  </si>
  <si>
    <t>551.319</t>
  </si>
  <si>
    <t>15.520</t>
  </si>
  <si>
    <t>548.492</t>
  </si>
  <si>
    <t>532.972</t>
  </si>
  <si>
    <t>521.075</t>
  </si>
  <si>
    <t>520.276</t>
  </si>
  <si>
    <t>510.700</t>
  </si>
  <si>
    <t>509.151</t>
  </si>
  <si>
    <t>1.805</t>
  </si>
  <si>
    <t>494.793</t>
  </si>
  <si>
    <t>492.988</t>
  </si>
  <si>
    <t>488.792</t>
  </si>
  <si>
    <t>487.792</t>
  </si>
  <si>
    <t>540.500</t>
  </si>
  <si>
    <t>469.000</t>
  </si>
  <si>
    <t>465.900</t>
  </si>
  <si>
    <t>453.576</t>
  </si>
  <si>
    <t>451.301</t>
  </si>
  <si>
    <t>9.218</t>
  </si>
  <si>
    <t>446.334</t>
  </si>
  <si>
    <t>437.116</t>
  </si>
  <si>
    <t>416.893</t>
  </si>
  <si>
    <t>414.018</t>
  </si>
  <si>
    <t>0.833</t>
  </si>
  <si>
    <t>407.651</t>
  </si>
  <si>
    <t>406.818</t>
  </si>
  <si>
    <t>390.743</t>
  </si>
  <si>
    <t>389.167</t>
  </si>
  <si>
    <t>0.522</t>
  </si>
  <si>
    <t>384.864</t>
  </si>
  <si>
    <t>384.342</t>
  </si>
  <si>
    <t>5.462</t>
  </si>
  <si>
    <t>379.195</t>
  </si>
  <si>
    <t>373.733</t>
  </si>
  <si>
    <t>420.433</t>
  </si>
  <si>
    <t>0.284</t>
  </si>
  <si>
    <t>358.843</t>
  </si>
  <si>
    <t>358.559</t>
  </si>
  <si>
    <t>1.051</t>
  </si>
  <si>
    <t>358.053</t>
  </si>
  <si>
    <t>357.002</t>
  </si>
  <si>
    <t>3.748</t>
  </si>
  <si>
    <t>347.561</t>
  </si>
  <si>
    <t>343.813</t>
  </si>
  <si>
    <t>2.122</t>
  </si>
  <si>
    <t>326.101</t>
  </si>
  <si>
    <t>323.979</t>
  </si>
  <si>
    <t>2.424</t>
  </si>
  <si>
    <t>318.980</t>
  </si>
  <si>
    <t>316.556</t>
  </si>
  <si>
    <t>7.050</t>
  </si>
  <si>
    <t>312.600</t>
  </si>
  <si>
    <t>305.550</t>
  </si>
  <si>
    <t>298.654</t>
  </si>
  <si>
    <t>1.301</t>
  </si>
  <si>
    <t>700.167</t>
  </si>
  <si>
    <t>698.866</t>
  </si>
  <si>
    <t>700.670</t>
  </si>
  <si>
    <t>E:/Aggression Videos/Bailey2/RI18C_R9_120_I3G_07_19_2016_15_40_19_174_0.avi</t>
  </si>
  <si>
    <t>2019-08-27 20:01:50</t>
  </si>
  <si>
    <t>RI18C_R9_120_I3G_07_19_2016_15_40_19_174</t>
  </si>
  <si>
    <t>20.096</t>
  </si>
  <si>
    <t>682.258</t>
  </si>
  <si>
    <t>662.162</t>
  </si>
  <si>
    <t>653.484</t>
  </si>
  <si>
    <t>651.933</t>
  </si>
  <si>
    <t>650.259</t>
  </si>
  <si>
    <t>646.859</t>
  </si>
  <si>
    <t>4.650</t>
  </si>
  <si>
    <t>641.034</t>
  </si>
  <si>
    <t>636.384</t>
  </si>
  <si>
    <t>635.184</t>
  </si>
  <si>
    <t>634.409</t>
  </si>
  <si>
    <t>633.526</t>
  </si>
  <si>
    <t>632.201</t>
  </si>
  <si>
    <t>631.401</t>
  </si>
  <si>
    <t>630.900</t>
  </si>
  <si>
    <t>627.800</t>
  </si>
  <si>
    <t>626.501</t>
  </si>
  <si>
    <t>0.250</t>
  </si>
  <si>
    <t>625.376</t>
  </si>
  <si>
    <t>625.126</t>
  </si>
  <si>
    <t>1.476</t>
  </si>
  <si>
    <t>622.176</t>
  </si>
  <si>
    <t>620.700</t>
  </si>
  <si>
    <t>60.633</t>
  </si>
  <si>
    <t>660.733</t>
  </si>
  <si>
    <t>600.100</t>
  </si>
  <si>
    <t>584.568</t>
  </si>
  <si>
    <t>583.768</t>
  </si>
  <si>
    <t>484.568</t>
  </si>
  <si>
    <t>483.768</t>
  </si>
  <si>
    <t>539.933</t>
  </si>
  <si>
    <t>479.967</t>
  </si>
  <si>
    <t>480.638</t>
  </si>
  <si>
    <t>479.563</t>
  </si>
  <si>
    <t>4.549</t>
  </si>
  <si>
    <t>477.916</t>
  </si>
  <si>
    <t>473.367</t>
  </si>
  <si>
    <t>1.300</t>
  </si>
  <si>
    <t>436.259</t>
  </si>
  <si>
    <t>434.959</t>
  </si>
  <si>
    <t>0.015</t>
  </si>
  <si>
    <t>423.674</t>
  </si>
  <si>
    <t>423.659</t>
  </si>
  <si>
    <t>419.967</t>
  </si>
  <si>
    <t>359.733</t>
  </si>
  <si>
    <t>3.265</t>
  </si>
  <si>
    <t>358.058</t>
  </si>
  <si>
    <t>354.793</t>
  </si>
  <si>
    <t>351.484</t>
  </si>
  <si>
    <t>350.209</t>
  </si>
  <si>
    <t>2.301</t>
  </si>
  <si>
    <t>345.976</t>
  </si>
  <si>
    <t>343.675</t>
  </si>
  <si>
    <t>341.326</t>
  </si>
  <si>
    <t>334.825</t>
  </si>
  <si>
    <t>331.950</t>
  </si>
  <si>
    <t>329.150</t>
  </si>
  <si>
    <t>4.527</t>
  </si>
  <si>
    <t>328.628</t>
  </si>
  <si>
    <t>324.101</t>
  </si>
  <si>
    <t>11.023</t>
  </si>
  <si>
    <t>323.023</t>
  </si>
  <si>
    <t>312.000</t>
  </si>
  <si>
    <t>300.600</t>
  </si>
  <si>
    <t>1073.850</t>
  </si>
  <si>
    <t>1073.325</t>
  </si>
  <si>
    <t>1079.800</t>
  </si>
  <si>
    <t>E:/Aggression Videos/Bailey2/RI18D_R9_120_I4K_08_04_2016_15_40_19_174_0.avi</t>
  </si>
  <si>
    <t>2019-08-27 20:19:27</t>
  </si>
  <si>
    <t>RI18D_R9_120_I4K_08_04_2016_15_40_19_174</t>
  </si>
  <si>
    <t>4.851</t>
  </si>
  <si>
    <t>1070.442</t>
  </si>
  <si>
    <t>1065.591</t>
  </si>
  <si>
    <t>1065.067</t>
  </si>
  <si>
    <t>1064.783</t>
  </si>
  <si>
    <t>1039.783</t>
  </si>
  <si>
    <t>1039.259</t>
  </si>
  <si>
    <t>6.007</t>
  </si>
  <si>
    <t>1027.666</t>
  </si>
  <si>
    <t>1021.659</t>
  </si>
  <si>
    <t>1011.459</t>
  </si>
  <si>
    <t>1007.609</t>
  </si>
  <si>
    <t>987.584</t>
  </si>
  <si>
    <t>985.784</t>
  </si>
  <si>
    <t>984.984</t>
  </si>
  <si>
    <t>982.600</t>
  </si>
  <si>
    <t>18.420</t>
  </si>
  <si>
    <t>980.712</t>
  </si>
  <si>
    <t>962.292</t>
  </si>
  <si>
    <t>17.551</t>
  </si>
  <si>
    <t>956.642</t>
  </si>
  <si>
    <t>939.091</t>
  </si>
  <si>
    <t>2.048</t>
  </si>
  <si>
    <t>936.242</t>
  </si>
  <si>
    <t>934.194</t>
  </si>
  <si>
    <t>926.666</t>
  </si>
  <si>
    <t>923.542</t>
  </si>
  <si>
    <t>921.192</t>
  </si>
  <si>
    <t>918.617</t>
  </si>
  <si>
    <t>8.026</t>
  </si>
  <si>
    <t>905.301</t>
  </si>
  <si>
    <t>897.275</t>
  </si>
  <si>
    <t>889.250</t>
  </si>
  <si>
    <t>886.899</t>
  </si>
  <si>
    <t>8.500</t>
  </si>
  <si>
    <t>879.000</t>
  </si>
  <si>
    <t>870.500</t>
  </si>
  <si>
    <t>7.776</t>
  </si>
  <si>
    <t>867.101</t>
  </si>
  <si>
    <t>859.325</t>
  </si>
  <si>
    <t>3.051</t>
  </si>
  <si>
    <t>856.226</t>
  </si>
  <si>
    <t>853.175</t>
  </si>
  <si>
    <t>899.800</t>
  </si>
  <si>
    <t>839.700</t>
  </si>
  <si>
    <t>8.050</t>
  </si>
  <si>
    <t>842.875</t>
  </si>
  <si>
    <t>834.825</t>
  </si>
  <si>
    <t>7.349</t>
  </si>
  <si>
    <t>831.725</t>
  </si>
  <si>
    <t>824.376</t>
  </si>
  <si>
    <t>5.150</t>
  </si>
  <si>
    <t>781.675</t>
  </si>
  <si>
    <t>776.525</t>
  </si>
  <si>
    <t>17.191</t>
  </si>
  <si>
    <t>768.000</t>
  </si>
  <si>
    <t>750.809</t>
  </si>
  <si>
    <t>1.949</t>
  </si>
  <si>
    <t>738.208</t>
  </si>
  <si>
    <t>736.259</t>
  </si>
  <si>
    <t>779.700</t>
  </si>
  <si>
    <t>719.667</t>
  </si>
  <si>
    <t>7.750</t>
  </si>
  <si>
    <t>713.317</t>
  </si>
  <si>
    <t>705.567</t>
  </si>
  <si>
    <t>2.574</t>
  </si>
  <si>
    <t>703.375</t>
  </si>
  <si>
    <t>700.801</t>
  </si>
  <si>
    <t>7.076</t>
  </si>
  <si>
    <t>691.126</t>
  </si>
  <si>
    <t>684.050</t>
  </si>
  <si>
    <t>2.326</t>
  </si>
  <si>
    <t>663.852</t>
  </si>
  <si>
    <t>661.526</t>
  </si>
  <si>
    <t>2.849</t>
  </si>
  <si>
    <t>651.183</t>
  </si>
  <si>
    <t>648.334</t>
  </si>
  <si>
    <t>3.424</t>
  </si>
  <si>
    <t>641.125</t>
  </si>
  <si>
    <t>637.701</t>
  </si>
  <si>
    <t>0.275</t>
  </si>
  <si>
    <t>631.900</t>
  </si>
  <si>
    <t>631.625</t>
  </si>
  <si>
    <t>7.275</t>
  </si>
  <si>
    <t>607.401</t>
  </si>
  <si>
    <t>600.126</t>
  </si>
  <si>
    <t>659.667</t>
  </si>
  <si>
    <t>599.600</t>
  </si>
  <si>
    <t>2.375</t>
  </si>
  <si>
    <t>589.851</t>
  </si>
  <si>
    <t>587.476</t>
  </si>
  <si>
    <t>1.274</t>
  </si>
  <si>
    <t>576.875</t>
  </si>
  <si>
    <t>575.601</t>
  </si>
  <si>
    <t>6.649</t>
  </si>
  <si>
    <t>551.250</t>
  </si>
  <si>
    <t>544.601</t>
  </si>
  <si>
    <t>3.174</t>
  </si>
  <si>
    <t>531.801</t>
  </si>
  <si>
    <t>528.627</t>
  </si>
  <si>
    <t>512.576</t>
  </si>
  <si>
    <t>510.776</t>
  </si>
  <si>
    <t>498.850</t>
  </si>
  <si>
    <t>496.976</t>
  </si>
  <si>
    <t>2.901</t>
  </si>
  <si>
    <t>486.151</t>
  </si>
  <si>
    <t>483.250</t>
  </si>
  <si>
    <t>539.600</t>
  </si>
  <si>
    <t>6.751</t>
  </si>
  <si>
    <t>470.393</t>
  </si>
  <si>
    <t>463.642</t>
  </si>
  <si>
    <t>2.049</t>
  </si>
  <si>
    <t>454.267</t>
  </si>
  <si>
    <t>452.218</t>
  </si>
  <si>
    <t>447.842</t>
  </si>
  <si>
    <t>446.793</t>
  </si>
  <si>
    <t>11.150</t>
  </si>
  <si>
    <t>442.326</t>
  </si>
  <si>
    <t>431.176</t>
  </si>
  <si>
    <t>5.224</t>
  </si>
  <si>
    <t>427.300</t>
  </si>
  <si>
    <t>422.076</t>
  </si>
  <si>
    <t>9.075</t>
  </si>
  <si>
    <t>412.408</t>
  </si>
  <si>
    <t>403.333</t>
  </si>
  <si>
    <t>2.051</t>
  </si>
  <si>
    <t>391.734</t>
  </si>
  <si>
    <t>389.683</t>
  </si>
  <si>
    <t>59.867</t>
  </si>
  <si>
    <t>419.400</t>
  </si>
  <si>
    <t>359.533</t>
  </si>
  <si>
    <t>1.346</t>
  </si>
  <si>
    <t>348.021</t>
  </si>
  <si>
    <t>346.675</t>
  </si>
  <si>
    <t>338.592</t>
  </si>
  <si>
    <t>337.793</t>
  </si>
  <si>
    <t>4.224</t>
  </si>
  <si>
    <t>336.843</t>
  </si>
  <si>
    <t>332.619</t>
  </si>
  <si>
    <t>3.167</t>
  </si>
  <si>
    <t>327.718</t>
  </si>
  <si>
    <t>324.551</t>
  </si>
  <si>
    <t>1.050</t>
  </si>
  <si>
    <t>318.518</t>
  </si>
  <si>
    <t>317.468</t>
  </si>
  <si>
    <t>10.998</t>
  </si>
  <si>
    <t>315.383</t>
  </si>
  <si>
    <t>304.385</t>
  </si>
  <si>
    <t>300.262</t>
  </si>
  <si>
    <t>1.321</t>
  </si>
  <si>
    <t>1048.345</t>
  </si>
  <si>
    <t>1047.024</t>
  </si>
  <si>
    <t>1079.530</t>
  </si>
  <si>
    <t>E:/Aggression Videos/Bailey2/RI18E_R9_120_I3P_12_13_2016_15_40_19_174_0.avi</t>
  </si>
  <si>
    <t>2019-08-27 21:46:35</t>
  </si>
  <si>
    <t>RI18E_R9_120_I3P_12_13_2016_15_40_19_174</t>
  </si>
  <si>
    <t>8.616</t>
  </si>
  <si>
    <t>1040.092</t>
  </si>
  <si>
    <t>1031.476</t>
  </si>
  <si>
    <t>1027.184</t>
  </si>
  <si>
    <t>1025.884</t>
  </si>
  <si>
    <t>1008.284</t>
  </si>
  <si>
    <t>1005.159</t>
  </si>
  <si>
    <t>0.274</t>
  </si>
  <si>
    <t>987.933</t>
  </si>
  <si>
    <t>987.659</t>
  </si>
  <si>
    <t>5.404</t>
  </si>
  <si>
    <t>962.887</t>
  </si>
  <si>
    <t>957.483</t>
  </si>
  <si>
    <t>934.817</t>
  </si>
  <si>
    <t>928.316</t>
  </si>
  <si>
    <t>5.499</t>
  </si>
  <si>
    <t>912.766</t>
  </si>
  <si>
    <t>907.267</t>
  </si>
  <si>
    <t>0.751</t>
  </si>
  <si>
    <t>894.526</t>
  </si>
  <si>
    <t>893.775</t>
  </si>
  <si>
    <t>889.425</t>
  </si>
  <si>
    <t>889.175</t>
  </si>
  <si>
    <t>14.649</t>
  </si>
  <si>
    <t>888.708</t>
  </si>
  <si>
    <t>874.059</t>
  </si>
  <si>
    <t>867.984</t>
  </si>
  <si>
    <t>867.434</t>
  </si>
  <si>
    <t>867.159</t>
  </si>
  <si>
    <t>866.383</t>
  </si>
  <si>
    <t>1.795</t>
  </si>
  <si>
    <t>865.859</t>
  </si>
  <si>
    <t>864.064</t>
  </si>
  <si>
    <t>2.149</t>
  </si>
  <si>
    <t>861.701</t>
  </si>
  <si>
    <t>859.552</t>
  </si>
  <si>
    <t>858.251</t>
  </si>
  <si>
    <t>857.201</t>
  </si>
  <si>
    <t>855.700</t>
  </si>
  <si>
    <t>854.200</t>
  </si>
  <si>
    <t>6.633</t>
  </si>
  <si>
    <t>847.567</t>
  </si>
  <si>
    <t>1.765</t>
  </si>
  <si>
    <t>841.957</t>
  </si>
  <si>
    <t>840.192</t>
  </si>
  <si>
    <t>60.039</t>
  </si>
  <si>
    <t>899.706</t>
  </si>
  <si>
    <t>839.667</t>
  </si>
  <si>
    <t>813.826</t>
  </si>
  <si>
    <t>812.776</t>
  </si>
  <si>
    <t>6.427</t>
  </si>
  <si>
    <t>810.793</t>
  </si>
  <si>
    <t>804.366</t>
  </si>
  <si>
    <t>6.714</t>
  </si>
  <si>
    <t>799.492</t>
  </si>
  <si>
    <t>792.778</t>
  </si>
  <si>
    <t>7.204</t>
  </si>
  <si>
    <t>771.063</t>
  </si>
  <si>
    <t>763.859</t>
  </si>
  <si>
    <t>1.326</t>
  </si>
  <si>
    <t>746.792</t>
  </si>
  <si>
    <t>745.466</t>
  </si>
  <si>
    <t>0.796</t>
  </si>
  <si>
    <t>729.038</t>
  </si>
  <si>
    <t>728.242</t>
  </si>
  <si>
    <t>779.767</t>
  </si>
  <si>
    <t>5.975</t>
  </si>
  <si>
    <t>723.367</t>
  </si>
  <si>
    <t>717.392</t>
  </si>
  <si>
    <t>709.566</t>
  </si>
  <si>
    <t>706.117</t>
  </si>
  <si>
    <t>2.600</t>
  </si>
  <si>
    <t>705.292</t>
  </si>
  <si>
    <t>702.692</t>
  </si>
  <si>
    <t>700.066</t>
  </si>
  <si>
    <t>699.816</t>
  </si>
  <si>
    <t>699.292</t>
  </si>
  <si>
    <t>694.767</t>
  </si>
  <si>
    <t>5.336</t>
  </si>
  <si>
    <t>693.911</t>
  </si>
  <si>
    <t>688.575</t>
  </si>
  <si>
    <t>1.291</t>
  </si>
  <si>
    <t>688.300</t>
  </si>
  <si>
    <t>687.009</t>
  </si>
  <si>
    <t>686.742</t>
  </si>
  <si>
    <t>685.741</t>
  </si>
  <si>
    <t>5</t>
  </si>
  <si>
    <t>4.634</t>
  </si>
  <si>
    <t>684.717</t>
  </si>
  <si>
    <t>680.083</t>
  </si>
  <si>
    <t>678.534</t>
  </si>
  <si>
    <t>677.733</t>
  </si>
  <si>
    <t>2.003</t>
  </si>
  <si>
    <t>650.836</t>
  </si>
  <si>
    <t>648.833</t>
  </si>
  <si>
    <t>646.559</t>
  </si>
  <si>
    <t>644.759</t>
  </si>
  <si>
    <t>640.926</t>
  </si>
  <si>
    <t>639.675</t>
  </si>
  <si>
    <t>0.526</t>
  </si>
  <si>
    <t>637.968</t>
  </si>
  <si>
    <t>637.442</t>
  </si>
  <si>
    <t>636.942</t>
  </si>
  <si>
    <t>636.167</t>
  </si>
  <si>
    <t>630.126</t>
  </si>
  <si>
    <t>628.583</t>
  </si>
  <si>
    <t>626.733</t>
  </si>
  <si>
    <t>13.967</t>
  </si>
  <si>
    <t>626.446</t>
  </si>
  <si>
    <t>612.479</t>
  </si>
  <si>
    <t>60.034</t>
  </si>
  <si>
    <t>659.567</t>
  </si>
  <si>
    <t>599.533</t>
  </si>
  <si>
    <t>4.149</t>
  </si>
  <si>
    <t>534.392</t>
  </si>
  <si>
    <t>530.243</t>
  </si>
  <si>
    <t>6.820</t>
  </si>
  <si>
    <t>498.108</t>
  </si>
  <si>
    <t>491.288</t>
  </si>
  <si>
    <t>539.533</t>
  </si>
  <si>
    <t>479.467</t>
  </si>
  <si>
    <t>3.929</t>
  </si>
  <si>
    <t>477.262</t>
  </si>
  <si>
    <t>473.333</t>
  </si>
  <si>
    <t>3.434</t>
  </si>
  <si>
    <t>466.788</t>
  </si>
  <si>
    <t>463.354</t>
  </si>
  <si>
    <t>459.080</t>
  </si>
  <si>
    <t>455.679</t>
  </si>
  <si>
    <t>440.700</t>
  </si>
  <si>
    <t>439.401</t>
  </si>
  <si>
    <t>5.750</t>
  </si>
  <si>
    <t>435.451</t>
  </si>
  <si>
    <t>429.701</t>
  </si>
  <si>
    <t>400.884</t>
  </si>
  <si>
    <t>399.334</t>
  </si>
  <si>
    <t>1.004</t>
  </si>
  <si>
    <t>387.579</t>
  </si>
  <si>
    <t>386.575</t>
  </si>
  <si>
    <t>2.397</t>
  </si>
  <si>
    <t>384.651</t>
  </si>
  <si>
    <t>382.254</t>
  </si>
  <si>
    <t>4.080</t>
  </si>
  <si>
    <t>372.627</t>
  </si>
  <si>
    <t>368.547</t>
  </si>
  <si>
    <t>359.467</t>
  </si>
  <si>
    <t>366.168</t>
  </si>
  <si>
    <t>356.892</t>
  </si>
  <si>
    <t>299.182</t>
  </si>
  <si>
    <t>9.304</t>
  </si>
  <si>
    <t>1084.912</t>
  </si>
  <si>
    <t>1075.608</t>
  </si>
  <si>
    <t>1086.770</t>
  </si>
  <si>
    <t>E:/Aggression Videos/Bailey2/RI19A_R9_121_I2F_06_08_2016_15_40_19_174_0.avi</t>
  </si>
  <si>
    <t>2019-08-28 20:52:54</t>
  </si>
  <si>
    <t>RI19A_R9_121_I2F_06_08_2016_15_40_19_174</t>
  </si>
  <si>
    <t>1053.800</t>
  </si>
  <si>
    <t>1053.274</t>
  </si>
  <si>
    <t>1040.825</t>
  </si>
  <si>
    <t>1037.500</t>
  </si>
  <si>
    <t>1035.926</t>
  </si>
  <si>
    <t>4.921</t>
  </si>
  <si>
    <t>1034.392</t>
  </si>
  <si>
    <t>1029.471</t>
  </si>
  <si>
    <t>12.901</t>
  </si>
  <si>
    <t>1026.334</t>
  </si>
  <si>
    <t>1013.433</t>
  </si>
  <si>
    <t>2.599</t>
  </si>
  <si>
    <t>1009.733</t>
  </si>
  <si>
    <t>1007.134</t>
  </si>
  <si>
    <t>27.532</t>
  </si>
  <si>
    <t>1006.633</t>
  </si>
  <si>
    <t>979.101</t>
  </si>
  <si>
    <t>4.099</t>
  </si>
  <si>
    <t>967.000</t>
  </si>
  <si>
    <t>962.901</t>
  </si>
  <si>
    <t>3.423</t>
  </si>
  <si>
    <t>960.800</t>
  </si>
  <si>
    <t>957.377</t>
  </si>
  <si>
    <t>3.601</t>
  </si>
  <si>
    <t>941.326</t>
  </si>
  <si>
    <t>937.725</t>
  </si>
  <si>
    <t>926.626</t>
  </si>
  <si>
    <t>925.576</t>
  </si>
  <si>
    <t>0.516</t>
  </si>
  <si>
    <t>908.425</t>
  </si>
  <si>
    <t>907.909</t>
  </si>
  <si>
    <t>2.099</t>
  </si>
  <si>
    <t>900.741</t>
  </si>
  <si>
    <t>898.642</t>
  </si>
  <si>
    <t>881.892</t>
  </si>
  <si>
    <t>879.842</t>
  </si>
  <si>
    <t>15.300</t>
  </si>
  <si>
    <t>867.841</t>
  </si>
  <si>
    <t>852.541</t>
  </si>
  <si>
    <t>900.667</t>
  </si>
  <si>
    <t>840.567</t>
  </si>
  <si>
    <t>3.050</t>
  </si>
  <si>
    <t>823.442</t>
  </si>
  <si>
    <t>820.392</t>
  </si>
  <si>
    <t>817.650</t>
  </si>
  <si>
    <t>816.601</t>
  </si>
  <si>
    <t>816.326</t>
  </si>
  <si>
    <t>814.775</t>
  </si>
  <si>
    <t>5.927</t>
  </si>
  <si>
    <t>812.502</t>
  </si>
  <si>
    <t>806.575</t>
  </si>
  <si>
    <t>6.087</t>
  </si>
  <si>
    <t>801.834</t>
  </si>
  <si>
    <t>795.747</t>
  </si>
  <si>
    <t>7.585</t>
  </si>
  <si>
    <t>789.200</t>
  </si>
  <si>
    <t>781.615</t>
  </si>
  <si>
    <t>13.017</t>
  </si>
  <si>
    <t>778.842</t>
  </si>
  <si>
    <t>765.825</t>
  </si>
  <si>
    <t>4.151</t>
  </si>
  <si>
    <t>758.508</t>
  </si>
  <si>
    <t>756.460</t>
  </si>
  <si>
    <t>754.934</t>
  </si>
  <si>
    <t>754.575</t>
  </si>
  <si>
    <t>753.300</t>
  </si>
  <si>
    <t>4.600</t>
  </si>
  <si>
    <t>749.750</t>
  </si>
  <si>
    <t>745.150</t>
  </si>
  <si>
    <t>2.075</t>
  </si>
  <si>
    <t>744.626</t>
  </si>
  <si>
    <t>742.551</t>
  </si>
  <si>
    <t>2.801</t>
  </si>
  <si>
    <t>739.201</t>
  </si>
  <si>
    <t>736.400</t>
  </si>
  <si>
    <t>736.117</t>
  </si>
  <si>
    <t>735.592</t>
  </si>
  <si>
    <t>7.399</t>
  </si>
  <si>
    <t>735.141</t>
  </si>
  <si>
    <t>727.742</t>
  </si>
  <si>
    <t>780.600</t>
  </si>
  <si>
    <t>720.600</t>
  </si>
  <si>
    <t>19.734</t>
  </si>
  <si>
    <t>710.050</t>
  </si>
  <si>
    <t>690.316</t>
  </si>
  <si>
    <t>4.133</t>
  </si>
  <si>
    <t>690.300</t>
  </si>
  <si>
    <t>686.167</t>
  </si>
  <si>
    <t>3.067</t>
  </si>
  <si>
    <t>685.892</t>
  </si>
  <si>
    <t>682.825</t>
  </si>
  <si>
    <t>681.752</t>
  </si>
  <si>
    <t>680.475</t>
  </si>
  <si>
    <t>2.074</t>
  </si>
  <si>
    <t>680.016</t>
  </si>
  <si>
    <t>677.942</t>
  </si>
  <si>
    <t>677.167</t>
  </si>
  <si>
    <t>675.616</t>
  </si>
  <si>
    <t>5.700</t>
  </si>
  <si>
    <t>672.343</t>
  </si>
  <si>
    <t>666.643</t>
  </si>
  <si>
    <t>2.634</t>
  </si>
  <si>
    <t>663.518</t>
  </si>
  <si>
    <t>660.884</t>
  </si>
  <si>
    <t>9.767</t>
  </si>
  <si>
    <t>651.117</t>
  </si>
  <si>
    <t>10.550</t>
  </si>
  <si>
    <t>641.068</t>
  </si>
  <si>
    <t>630.518</t>
  </si>
  <si>
    <t>7.158</t>
  </si>
  <si>
    <t>614.017</t>
  </si>
  <si>
    <t>606.859</t>
  </si>
  <si>
    <t>660.600</t>
  </si>
  <si>
    <t>600.467</t>
  </si>
  <si>
    <t>7.825</t>
  </si>
  <si>
    <t>600.558</t>
  </si>
  <si>
    <t>592.733</t>
  </si>
  <si>
    <t>2.874</t>
  </si>
  <si>
    <t>590.933</t>
  </si>
  <si>
    <t>588.059</t>
  </si>
  <si>
    <t>583.634</t>
  </si>
  <si>
    <t>579.709</t>
  </si>
  <si>
    <t>572.708</t>
  </si>
  <si>
    <t>570.908</t>
  </si>
  <si>
    <t>548.476</t>
  </si>
  <si>
    <t>545.076</t>
  </si>
  <si>
    <t>3.599</t>
  </si>
  <si>
    <t>540.283</t>
  </si>
  <si>
    <t>536.684</t>
  </si>
  <si>
    <t>19.433</t>
  </si>
  <si>
    <t>534.066</t>
  </si>
  <si>
    <t>514.633</t>
  </si>
  <si>
    <t>3.875</t>
  </si>
  <si>
    <t>506.859</t>
  </si>
  <si>
    <t>502.984</t>
  </si>
  <si>
    <t>494.534</t>
  </si>
  <si>
    <t>493.759</t>
  </si>
  <si>
    <t>482.459</t>
  </si>
  <si>
    <t>480.908</t>
  </si>
  <si>
    <t>540.400</t>
  </si>
  <si>
    <t>480.433</t>
  </si>
  <si>
    <t>470.318</t>
  </si>
  <si>
    <t>465.493</t>
  </si>
  <si>
    <t>6.425</t>
  </si>
  <si>
    <t>462.426</t>
  </si>
  <si>
    <t>456.001</t>
  </si>
  <si>
    <t>4.424</t>
  </si>
  <si>
    <t>444.175</t>
  </si>
  <si>
    <t>439.751</t>
  </si>
  <si>
    <t>5.175</t>
  </si>
  <si>
    <t>436.626</t>
  </si>
  <si>
    <t>431.451</t>
  </si>
  <si>
    <t>431.201</t>
  </si>
  <si>
    <t>429.126</t>
  </si>
  <si>
    <t>13.951</t>
  </si>
  <si>
    <t>420.826</t>
  </si>
  <si>
    <t>406.875</t>
  </si>
  <si>
    <t>406.477</t>
  </si>
  <si>
    <t>403.601</t>
  </si>
  <si>
    <t>5.524</t>
  </si>
  <si>
    <t>403.317</t>
  </si>
  <si>
    <t>397.793</t>
  </si>
  <si>
    <t>2.260</t>
  </si>
  <si>
    <t>395.968</t>
  </si>
  <si>
    <t>393.708</t>
  </si>
  <si>
    <t>13.425</t>
  </si>
  <si>
    <t>388.258</t>
  </si>
  <si>
    <t>374.833</t>
  </si>
  <si>
    <t>369.708</t>
  </si>
  <si>
    <t>366.584</t>
  </si>
  <si>
    <t>363.108</t>
  </si>
  <si>
    <t>361.809</t>
  </si>
  <si>
    <t>420.400</t>
  </si>
  <si>
    <t>360.400</t>
  </si>
  <si>
    <t>33.750</t>
  </si>
  <si>
    <t>360.510</t>
  </si>
  <si>
    <t>326.760</t>
  </si>
  <si>
    <t>325.160</t>
  </si>
  <si>
    <t>317.384</t>
  </si>
  <si>
    <t>10.150</t>
  </si>
  <si>
    <t>314.460</t>
  </si>
  <si>
    <t>304.310</t>
  </si>
  <si>
    <t>299.910</t>
  </si>
  <si>
    <t>2.694</t>
  </si>
  <si>
    <t>1078.918</t>
  </si>
  <si>
    <t>1076.224</t>
  </si>
  <si>
    <t>1080.300</t>
  </si>
  <si>
    <t>E:/Aggression Videos/Bailey2/RI19C_R9_121_I4G_07_19_2016_15_40_19_174_0.avi</t>
  </si>
  <si>
    <t>2019-08-28 21:27:30</t>
  </si>
  <si>
    <t>RI19C_R9_121_I4G_07_19_2016_15_40_19_174</t>
  </si>
  <si>
    <t>1070.715</t>
  </si>
  <si>
    <t>1070.465</t>
  </si>
  <si>
    <t>1067.899</t>
  </si>
  <si>
    <t>1067.648</t>
  </si>
  <si>
    <t>1065.823</t>
  </si>
  <si>
    <t>1063.224</t>
  </si>
  <si>
    <t>1058.174</t>
  </si>
  <si>
    <t>1056.923</t>
  </si>
  <si>
    <t>1052.898</t>
  </si>
  <si>
    <t>1051.599</t>
  </si>
  <si>
    <t>0.549</t>
  </si>
  <si>
    <t>1044.141</t>
  </si>
  <si>
    <t>1043.592</t>
  </si>
  <si>
    <t>13.734</t>
  </si>
  <si>
    <t>1040.183</t>
  </si>
  <si>
    <t>1026.449</t>
  </si>
  <si>
    <t>15.725</t>
  </si>
  <si>
    <t>992.899</t>
  </si>
  <si>
    <t>977.174</t>
  </si>
  <si>
    <t>970.749</t>
  </si>
  <si>
    <t>969.724</t>
  </si>
  <si>
    <t>3.725</t>
  </si>
  <si>
    <t>926.675</t>
  </si>
  <si>
    <t>922.950</t>
  </si>
  <si>
    <t>896.534</t>
  </si>
  <si>
    <t>893.733</t>
  </si>
  <si>
    <t>2.899</t>
  </si>
  <si>
    <t>858.308</t>
  </si>
  <si>
    <t>855.409</t>
  </si>
  <si>
    <t>853.692</t>
  </si>
  <si>
    <t>853.192</t>
  </si>
  <si>
    <t>8.425</t>
  </si>
  <si>
    <t>852.383</t>
  </si>
  <si>
    <t>843.958</t>
  </si>
  <si>
    <t>60.267</t>
  </si>
  <si>
    <t>900.100</t>
  </si>
  <si>
    <t>839.833</t>
  </si>
  <si>
    <t>1.525</t>
  </si>
  <si>
    <t>836.642</t>
  </si>
  <si>
    <t>835.117</t>
  </si>
  <si>
    <t>1.776</t>
  </si>
  <si>
    <t>823.842</t>
  </si>
  <si>
    <t>822.066</t>
  </si>
  <si>
    <t>3.345</t>
  </si>
  <si>
    <t>816.317</t>
  </si>
  <si>
    <t>812.972</t>
  </si>
  <si>
    <t>3.899</t>
  </si>
  <si>
    <t>811.191</t>
  </si>
  <si>
    <t>807.292</t>
  </si>
  <si>
    <t>5.525</t>
  </si>
  <si>
    <t>803.367</t>
  </si>
  <si>
    <t>797.842</t>
  </si>
  <si>
    <t>2.916</t>
  </si>
  <si>
    <t>796.567</t>
  </si>
  <si>
    <t>793.651</t>
  </si>
  <si>
    <t>792.517</t>
  </si>
  <si>
    <t>790.967</t>
  </si>
  <si>
    <t>787.100</t>
  </si>
  <si>
    <t>785.551</t>
  </si>
  <si>
    <t>5.050</t>
  </si>
  <si>
    <t>784.476</t>
  </si>
  <si>
    <t>779.426</t>
  </si>
  <si>
    <t>1.349</t>
  </si>
  <si>
    <t>745.625</t>
  </si>
  <si>
    <t>744.276</t>
  </si>
  <si>
    <t>740.559</t>
  </si>
  <si>
    <t>735.133</t>
  </si>
  <si>
    <t>62.467</t>
  </si>
  <si>
    <t>782.400</t>
  </si>
  <si>
    <t>719.933</t>
  </si>
  <si>
    <t>0.777</t>
  </si>
  <si>
    <t>637.533</t>
  </si>
  <si>
    <t>636.756</t>
  </si>
  <si>
    <t>633.608</t>
  </si>
  <si>
    <t>629.233</t>
  </si>
  <si>
    <t>20.500</t>
  </si>
  <si>
    <t>628.033</t>
  </si>
  <si>
    <t>607.533</t>
  </si>
  <si>
    <t>59.900</t>
  </si>
  <si>
    <t>659.767</t>
  </si>
  <si>
    <t>599.867</t>
  </si>
  <si>
    <t>2.775</t>
  </si>
  <si>
    <t>589.208</t>
  </si>
  <si>
    <t>586.433</t>
  </si>
  <si>
    <t>6.449</t>
  </si>
  <si>
    <t>565.532</t>
  </si>
  <si>
    <t>559.083</t>
  </si>
  <si>
    <t>2.491</t>
  </si>
  <si>
    <t>554.124</t>
  </si>
  <si>
    <t>551.633</t>
  </si>
  <si>
    <t>551.383</t>
  </si>
  <si>
    <t>550.357</t>
  </si>
  <si>
    <t>2.076</t>
  </si>
  <si>
    <t>549.857</t>
  </si>
  <si>
    <t>547.781</t>
  </si>
  <si>
    <t>535.393</t>
  </si>
  <si>
    <t>529.918</t>
  </si>
  <si>
    <t>523.192</t>
  </si>
  <si>
    <t>522.418</t>
  </si>
  <si>
    <t>516.318</t>
  </si>
  <si>
    <t>514.792</t>
  </si>
  <si>
    <t>501.543</t>
  </si>
  <si>
    <t>497.568</t>
  </si>
  <si>
    <t>60.367</t>
  </si>
  <si>
    <t>539.867</t>
  </si>
  <si>
    <t>479.500</t>
  </si>
  <si>
    <t>6.441</t>
  </si>
  <si>
    <t>480.717</t>
  </si>
  <si>
    <t>474.276</t>
  </si>
  <si>
    <t>5.967</t>
  </si>
  <si>
    <t>468.309</t>
  </si>
  <si>
    <t>466.559</t>
  </si>
  <si>
    <t>460.859</t>
  </si>
  <si>
    <t>15.949</t>
  </si>
  <si>
    <t>429.708</t>
  </si>
  <si>
    <t>413.759</t>
  </si>
  <si>
    <t>19.726</t>
  </si>
  <si>
    <t>408.909</t>
  </si>
  <si>
    <t>389.183</t>
  </si>
  <si>
    <t>8.676</t>
  </si>
  <si>
    <t>370.659</t>
  </si>
  <si>
    <t>361.983</t>
  </si>
  <si>
    <t>59.633</t>
  </si>
  <si>
    <t>419.800</t>
  </si>
  <si>
    <t>360.167</t>
  </si>
  <si>
    <t>5.425</t>
  </si>
  <si>
    <t>360.043</t>
  </si>
  <si>
    <t>354.618</t>
  </si>
  <si>
    <t>330.192</t>
  </si>
  <si>
    <t>11.559</t>
  </si>
  <si>
    <t>320.960</t>
  </si>
  <si>
    <t>309.401</t>
  </si>
  <si>
    <t>300.810</t>
  </si>
  <si>
    <t>1.121</t>
  </si>
  <si>
    <t>1056.256</t>
  </si>
  <si>
    <t>1055.135</t>
  </si>
  <si>
    <t>1068.400</t>
  </si>
  <si>
    <t>E:/Aggression Videos/Bailey2/RI19E_R9_121_I4Q_12_07_2016_15_40_19_174_0.avi</t>
  </si>
  <si>
    <t>2019-08-29 19:50:19</t>
  </si>
  <si>
    <t>RI19E_R9_121_I4Q_12_07_2016_15_40_19_174</t>
  </si>
  <si>
    <t>2.278</t>
  </si>
  <si>
    <t>1045.234</t>
  </si>
  <si>
    <t>1042.956</t>
  </si>
  <si>
    <t>5.703</t>
  </si>
  <si>
    <t>1040.185</t>
  </si>
  <si>
    <t>1034.482</t>
  </si>
  <si>
    <t>21.351</t>
  </si>
  <si>
    <t>1015.586</t>
  </si>
  <si>
    <t>994.235</t>
  </si>
  <si>
    <t>0.827</t>
  </si>
  <si>
    <t>989.682</t>
  </si>
  <si>
    <t>988.855</t>
  </si>
  <si>
    <t>1.152</t>
  </si>
  <si>
    <t>987.407</t>
  </si>
  <si>
    <t>986.255</t>
  </si>
  <si>
    <t>3.151</t>
  </si>
  <si>
    <t>976.932</t>
  </si>
  <si>
    <t>973.781</t>
  </si>
  <si>
    <t>0.268</t>
  </si>
  <si>
    <t>954.449</t>
  </si>
  <si>
    <t>954.181</t>
  </si>
  <si>
    <t>1.101</t>
  </si>
  <si>
    <t>950.749</t>
  </si>
  <si>
    <t>949.648</t>
  </si>
  <si>
    <t>6.248</t>
  </si>
  <si>
    <t>943.722</t>
  </si>
  <si>
    <t>937.474</t>
  </si>
  <si>
    <t>3.101</t>
  </si>
  <si>
    <t>934.348</t>
  </si>
  <si>
    <t>931.247</t>
  </si>
  <si>
    <t>4.757</t>
  </si>
  <si>
    <t>930.397</t>
  </si>
  <si>
    <t>925.640</t>
  </si>
  <si>
    <t>7.913</t>
  </si>
  <si>
    <t>922.606</t>
  </si>
  <si>
    <t>914.693</t>
  </si>
  <si>
    <t>914.143</t>
  </si>
  <si>
    <t>912.117</t>
  </si>
  <si>
    <t>911.275</t>
  </si>
  <si>
    <t>909.276</t>
  </si>
  <si>
    <t>3.799</t>
  </si>
  <si>
    <t>906.991</t>
  </si>
  <si>
    <t>903.192</t>
  </si>
  <si>
    <t>12.245</t>
  </si>
  <si>
    <t>899.309</t>
  </si>
  <si>
    <t>887.064</t>
  </si>
  <si>
    <t>60.134</t>
  </si>
  <si>
    <t>839.933</t>
  </si>
  <si>
    <t>832.441</t>
  </si>
  <si>
    <t>832.166</t>
  </si>
  <si>
    <t>2.000</t>
  </si>
  <si>
    <t>828.751</t>
  </si>
  <si>
    <t>826.751</t>
  </si>
  <si>
    <t>6.701</t>
  </si>
  <si>
    <t>824.292</t>
  </si>
  <si>
    <t>817.591</t>
  </si>
  <si>
    <t>13.601</t>
  </si>
  <si>
    <t>814.384</t>
  </si>
  <si>
    <t>800.783</t>
  </si>
  <si>
    <t>0.870</t>
  </si>
  <si>
    <t>787.066</t>
  </si>
  <si>
    <t>786.196</t>
  </si>
  <si>
    <t>784.491</t>
  </si>
  <si>
    <t>779.666</t>
  </si>
  <si>
    <t>778.242</t>
  </si>
  <si>
    <t>775.367</t>
  </si>
  <si>
    <t>2.400</t>
  </si>
  <si>
    <t>773.551</t>
  </si>
  <si>
    <t>771.151</t>
  </si>
  <si>
    <t>4.775</t>
  </si>
  <si>
    <t>770.299</t>
  </si>
  <si>
    <t>765.524</t>
  </si>
  <si>
    <t>2.550</t>
  </si>
  <si>
    <t>737.093</t>
  </si>
  <si>
    <t>734.543</t>
  </si>
  <si>
    <t>779.867</t>
  </si>
  <si>
    <t>719.800</t>
  </si>
  <si>
    <t>17.480</t>
  </si>
  <si>
    <t>732.980</t>
  </si>
  <si>
    <t>715.500</t>
  </si>
  <si>
    <t>2.555</t>
  </si>
  <si>
    <t>709.514</t>
  </si>
  <si>
    <t>706.959</t>
  </si>
  <si>
    <t>684.818</t>
  </si>
  <si>
    <t>681.718</t>
  </si>
  <si>
    <t>0.851</t>
  </si>
  <si>
    <t>679.993</t>
  </si>
  <si>
    <t>679.142</t>
  </si>
  <si>
    <t>2.584</t>
  </si>
  <si>
    <t>677.166</t>
  </si>
  <si>
    <t>674.582</t>
  </si>
  <si>
    <t>0.576</t>
  </si>
  <si>
    <t>668.543</t>
  </si>
  <si>
    <t>667.967</t>
  </si>
  <si>
    <t>0.849</t>
  </si>
  <si>
    <t>660.259</t>
  </si>
  <si>
    <t>659.410</t>
  </si>
  <si>
    <t>2.376</t>
  </si>
  <si>
    <t>659.134</t>
  </si>
  <si>
    <t>656.758</t>
  </si>
  <si>
    <t>8.787</t>
  </si>
  <si>
    <t>655.339</t>
  </si>
  <si>
    <t>646.552</t>
  </si>
  <si>
    <t>628.550</t>
  </si>
  <si>
    <t>626.251</t>
  </si>
  <si>
    <t>0.850</t>
  </si>
  <si>
    <t>618.067</t>
  </si>
  <si>
    <t>617.217</t>
  </si>
  <si>
    <t>11.147</t>
  </si>
  <si>
    <t>611.507</t>
  </si>
  <si>
    <t>600.360</t>
  </si>
  <si>
    <t>60.166</t>
  </si>
  <si>
    <t>659.833</t>
  </si>
  <si>
    <t>599.667</t>
  </si>
  <si>
    <t>4.230</t>
  </si>
  <si>
    <t>599.747</t>
  </si>
  <si>
    <t>595.517</t>
  </si>
  <si>
    <t>0.575</t>
  </si>
  <si>
    <t>569.967</t>
  </si>
  <si>
    <t>569.392</t>
  </si>
  <si>
    <t>539.266</t>
  </si>
  <si>
    <t>537.242</t>
  </si>
  <si>
    <t>10.301</t>
  </si>
  <si>
    <t>535.426</t>
  </si>
  <si>
    <t>525.125</t>
  </si>
  <si>
    <t>539.733</t>
  </si>
  <si>
    <t>479.567</t>
  </si>
  <si>
    <t>2.914</t>
  </si>
  <si>
    <t>467.600</t>
  </si>
  <si>
    <t>464.686</t>
  </si>
  <si>
    <t>2.124</t>
  </si>
  <si>
    <t>460.754</t>
  </si>
  <si>
    <t>458.630</t>
  </si>
  <si>
    <t>1.813</t>
  </si>
  <si>
    <t>436.926</t>
  </si>
  <si>
    <t>435.113</t>
  </si>
  <si>
    <t>432.434</t>
  </si>
  <si>
    <t>431.108</t>
  </si>
  <si>
    <t>4.278</t>
  </si>
  <si>
    <t>429.767</t>
  </si>
  <si>
    <t>425.489</t>
  </si>
  <si>
    <t>2.420</t>
  </si>
  <si>
    <t>416.164</t>
  </si>
  <si>
    <t>413.744</t>
  </si>
  <si>
    <t>412.068</t>
  </si>
  <si>
    <t>410.493</t>
  </si>
  <si>
    <t>3.706</t>
  </si>
  <si>
    <t>404.159</t>
  </si>
  <si>
    <t>400.453</t>
  </si>
  <si>
    <t>0.299</t>
  </si>
  <si>
    <t>397.858</t>
  </si>
  <si>
    <t>397.559</t>
  </si>
  <si>
    <t>393.284</t>
  </si>
  <si>
    <t>390.734</t>
  </si>
  <si>
    <t>15.574</t>
  </si>
  <si>
    <t>390.142</t>
  </si>
  <si>
    <t>374.568</t>
  </si>
  <si>
    <t>0.586</t>
  </si>
  <si>
    <t>374.267</t>
  </si>
  <si>
    <t>373.681</t>
  </si>
  <si>
    <t>419.600</t>
  </si>
  <si>
    <t>359.633</t>
  </si>
  <si>
    <t>6.296</t>
  </si>
  <si>
    <t>360.827</t>
  </si>
  <si>
    <t>354.531</t>
  </si>
  <si>
    <t>2.851</t>
  </si>
  <si>
    <t>352.277</t>
  </si>
  <si>
    <t>349.426</t>
  </si>
  <si>
    <t>18.627</t>
  </si>
  <si>
    <t>342.027</t>
  </si>
  <si>
    <t>323.400</t>
  </si>
  <si>
    <t>299.800</t>
  </si>
  <si>
    <t>1B</t>
  </si>
  <si>
    <t>5A</t>
  </si>
  <si>
    <t>5B</t>
  </si>
  <si>
    <t>8B</t>
  </si>
  <si>
    <t>11D</t>
  </si>
  <si>
    <t>18B</t>
  </si>
  <si>
    <t>18D</t>
  </si>
  <si>
    <t>18E</t>
  </si>
  <si>
    <t>19A</t>
  </si>
  <si>
    <t>19C</t>
  </si>
  <si>
    <t>19E</t>
  </si>
  <si>
    <t>1068.222</t>
  </si>
  <si>
    <t>1067.096</t>
  </si>
  <si>
    <t>1080.470</t>
  </si>
  <si>
    <t>E:/Aggression Videos/Bailey2/RI5C_R9_74_I1J_07_13_2016_15_40_19_174_0.avi</t>
  </si>
  <si>
    <t>2019-08-26 18:57:31</t>
  </si>
  <si>
    <t>RI5C_R9_74_I1J_07_13_2016_15_40_19_174</t>
  </si>
  <si>
    <t>2.553</t>
  </si>
  <si>
    <t>1064.847</t>
  </si>
  <si>
    <t>1062.294</t>
  </si>
  <si>
    <t>1062.279</t>
  </si>
  <si>
    <t>1061.429</t>
  </si>
  <si>
    <t>3.762</t>
  </si>
  <si>
    <t>1060.831</t>
  </si>
  <si>
    <t>1057.069</t>
  </si>
  <si>
    <t>3.676</t>
  </si>
  <si>
    <t>1025.876</t>
  </si>
  <si>
    <t>1022.200</t>
  </si>
  <si>
    <t>1019.017</t>
  </si>
  <si>
    <t>1018.442</t>
  </si>
  <si>
    <t>1.726</t>
  </si>
  <si>
    <t>1009.093</t>
  </si>
  <si>
    <t>1007.367</t>
  </si>
  <si>
    <t>1001.916</t>
  </si>
  <si>
    <t>1001.066</t>
  </si>
  <si>
    <t>1000.767</t>
  </si>
  <si>
    <t>997.667</t>
  </si>
  <si>
    <t>3.324</t>
  </si>
  <si>
    <t>979.291</t>
  </si>
  <si>
    <t>975.967</t>
  </si>
  <si>
    <t>0.574</t>
  </si>
  <si>
    <t>976.541</t>
  </si>
  <si>
    <t>3.474</t>
  </si>
  <si>
    <t>975.666</t>
  </si>
  <si>
    <t>972.192</t>
  </si>
  <si>
    <t>0.301</t>
  </si>
  <si>
    <t>901.992</t>
  </si>
  <si>
    <t>901.691</t>
  </si>
  <si>
    <t>0.308</t>
  </si>
  <si>
    <t>858.158</t>
  </si>
  <si>
    <t>857.850</t>
  </si>
  <si>
    <t>58.767</t>
  </si>
  <si>
    <t>900.267</t>
  </si>
  <si>
    <t>841.500</t>
  </si>
  <si>
    <t>839.091</t>
  </si>
  <si>
    <t>837.067</t>
  </si>
  <si>
    <t>834.017</t>
  </si>
  <si>
    <t>832.292</t>
  </si>
  <si>
    <t>4.326</t>
  </si>
  <si>
    <t>814.692</t>
  </si>
  <si>
    <t>810.366</t>
  </si>
  <si>
    <t>810.068</t>
  </si>
  <si>
    <t>809.218</t>
  </si>
  <si>
    <t>4.284</t>
  </si>
  <si>
    <t>808.093</t>
  </si>
  <si>
    <t>803.809</t>
  </si>
  <si>
    <t>7.273</t>
  </si>
  <si>
    <t>801.474</t>
  </si>
  <si>
    <t>794.201</t>
  </si>
  <si>
    <t>9.151</t>
  </si>
  <si>
    <t>793.010</t>
  </si>
  <si>
    <t>783.859</t>
  </si>
  <si>
    <t>4.226</t>
  </si>
  <si>
    <t>764.726</t>
  </si>
  <si>
    <t>760.500</t>
  </si>
  <si>
    <t>8.875</t>
  </si>
  <si>
    <t>747.393</t>
  </si>
  <si>
    <t>738.518</t>
  </si>
  <si>
    <t>1.450</t>
  </si>
  <si>
    <t>733.943</t>
  </si>
  <si>
    <t>732.493</t>
  </si>
  <si>
    <t>780.133</t>
  </si>
  <si>
    <t>720.067</t>
  </si>
  <si>
    <t>0.881</t>
  </si>
  <si>
    <t>694.935</t>
  </si>
  <si>
    <t>694.054</t>
  </si>
  <si>
    <t>4.501</t>
  </si>
  <si>
    <t>692.001</t>
  </si>
  <si>
    <t>0.826</t>
  </si>
  <si>
    <t>669.226</t>
  </si>
  <si>
    <t>668.400</t>
  </si>
  <si>
    <t>663.685</t>
  </si>
  <si>
    <t>662.858</t>
  </si>
  <si>
    <t>5.949</t>
  </si>
  <si>
    <t>637.767</t>
  </si>
  <si>
    <t>631.818</t>
  </si>
  <si>
    <t>608.218</t>
  </si>
  <si>
    <t>607.643</t>
  </si>
  <si>
    <t>660.167</t>
  </si>
  <si>
    <t>600.067</t>
  </si>
  <si>
    <t>7.450</t>
  </si>
  <si>
    <t>580.893</t>
  </si>
  <si>
    <t>573.443</t>
  </si>
  <si>
    <t>0.231</t>
  </si>
  <si>
    <t>566.717</t>
  </si>
  <si>
    <t>566.486</t>
  </si>
  <si>
    <t>539.018</t>
  </si>
  <si>
    <t>538.218</t>
  </si>
  <si>
    <t>536.383</t>
  </si>
  <si>
    <t>534.333</t>
  </si>
  <si>
    <t>3.832</t>
  </si>
  <si>
    <t>533.483</t>
  </si>
  <si>
    <t>529.651</t>
  </si>
  <si>
    <t>6.026</t>
  </si>
  <si>
    <t>520.301</t>
  </si>
  <si>
    <t>514.275</t>
  </si>
  <si>
    <t>488.351</t>
  </si>
  <si>
    <t>484.951</t>
  </si>
  <si>
    <t>60.268</t>
  </si>
  <si>
    <t>540.068</t>
  </si>
  <si>
    <t>479.800</t>
  </si>
  <si>
    <t>479.976</t>
  </si>
  <si>
    <t>478.426</t>
  </si>
  <si>
    <t>465.625</t>
  </si>
  <si>
    <t>464.276</t>
  </si>
  <si>
    <t>460.018</t>
  </si>
  <si>
    <t>459.767</t>
  </si>
  <si>
    <t>4.325</t>
  </si>
  <si>
    <t>459.483</t>
  </si>
  <si>
    <t>455.158</t>
  </si>
  <si>
    <t>5.100</t>
  </si>
  <si>
    <t>451.009</t>
  </si>
  <si>
    <t>445.909</t>
  </si>
  <si>
    <t>9.000</t>
  </si>
  <si>
    <t>409.393</t>
  </si>
  <si>
    <t>400.393</t>
  </si>
  <si>
    <t>3.149</t>
  </si>
  <si>
    <t>393.142</t>
  </si>
  <si>
    <t>389.993</t>
  </si>
  <si>
    <t>381.050</t>
  </si>
  <si>
    <t>379.275</t>
  </si>
  <si>
    <t>376.218</t>
  </si>
  <si>
    <t>373.892</t>
  </si>
  <si>
    <t>61.634</t>
  </si>
  <si>
    <t>420.167</t>
  </si>
  <si>
    <t>358.533</t>
  </si>
  <si>
    <t>21.000</t>
  </si>
  <si>
    <t>367.984</t>
  </si>
  <si>
    <t>346.984</t>
  </si>
  <si>
    <t>21.116</t>
  </si>
  <si>
    <t>345.567</t>
  </si>
  <si>
    <t>324.451</t>
  </si>
  <si>
    <t>6.126</t>
  </si>
  <si>
    <t>322.901</t>
  </si>
  <si>
    <t>316.775</t>
  </si>
  <si>
    <t>302.702</t>
  </si>
  <si>
    <t>5.625</t>
  </si>
  <si>
    <t>1029.184</t>
  </si>
  <si>
    <t>1023.559</t>
  </si>
  <si>
    <t>1079.630</t>
  </si>
  <si>
    <t>E:/Aggression Videos/Bailey2/RI8D_R9_93_I5N_08_17_2016_15_40_19_174_1.avi</t>
  </si>
  <si>
    <t>2019-08-26 21:39:16</t>
  </si>
  <si>
    <t>RI8D_R9_93_I5N_08_17_2016_15_40_19_174</t>
  </si>
  <si>
    <t>991.359</t>
  </si>
  <si>
    <t>990.833</t>
  </si>
  <si>
    <t>1.044</t>
  </si>
  <si>
    <t>896.126</t>
  </si>
  <si>
    <t>895.082</t>
  </si>
  <si>
    <t>7.651</t>
  </si>
  <si>
    <t>888.051</t>
  </si>
  <si>
    <t>880.400</t>
  </si>
  <si>
    <t>12.949</t>
  </si>
  <si>
    <t>874.850</t>
  </si>
  <si>
    <t>861.901</t>
  </si>
  <si>
    <t>6.626</t>
  </si>
  <si>
    <t>858.201</t>
  </si>
  <si>
    <t>851.575</t>
  </si>
  <si>
    <t>6.150</t>
  </si>
  <si>
    <t>847.201</t>
  </si>
  <si>
    <t>841.051</t>
  </si>
  <si>
    <t>58.701</t>
  </si>
  <si>
    <t>899.733</t>
  </si>
  <si>
    <t>841.032</t>
  </si>
  <si>
    <t>829.701</t>
  </si>
  <si>
    <t>825.101</t>
  </si>
  <si>
    <t>795.013</t>
  </si>
  <si>
    <t>792.162</t>
  </si>
  <si>
    <t>770.723</t>
  </si>
  <si>
    <t>770.222</t>
  </si>
  <si>
    <t>768.697</t>
  </si>
  <si>
    <t>767.947</t>
  </si>
  <si>
    <t>2.060</t>
  </si>
  <si>
    <t>765.772</t>
  </si>
  <si>
    <t>763.712</t>
  </si>
  <si>
    <t>8.158</t>
  </si>
  <si>
    <t>752.781</t>
  </si>
  <si>
    <t>744.623</t>
  </si>
  <si>
    <t>59.469</t>
  </si>
  <si>
    <t>779.333</t>
  </si>
  <si>
    <t>719.864</t>
  </si>
  <si>
    <t>2.823</t>
  </si>
  <si>
    <t>722.156</t>
  </si>
  <si>
    <t>719.333</t>
  </si>
  <si>
    <t>9.799</t>
  </si>
  <si>
    <t>687.178</t>
  </si>
  <si>
    <t>677.379</t>
  </si>
  <si>
    <t>2.533</t>
  </si>
  <si>
    <t>655.282</t>
  </si>
  <si>
    <t>652.749</t>
  </si>
  <si>
    <t>2.310</t>
  </si>
  <si>
    <t>620.335</t>
  </si>
  <si>
    <t>618.025</t>
  </si>
  <si>
    <t>60.417</t>
  </si>
  <si>
    <t>659.750</t>
  </si>
  <si>
    <t>599.333</t>
  </si>
  <si>
    <t>577.160</t>
  </si>
  <si>
    <t>573.335</t>
  </si>
  <si>
    <t>7.071</t>
  </si>
  <si>
    <t>525.760</t>
  </si>
  <si>
    <t>518.689</t>
  </si>
  <si>
    <t>515.659</t>
  </si>
  <si>
    <t>515.385</t>
  </si>
  <si>
    <t>510.792</t>
  </si>
  <si>
    <t>510.542</t>
  </si>
  <si>
    <t>10.250</t>
  </si>
  <si>
    <t>502.559</t>
  </si>
  <si>
    <t>492.309</t>
  </si>
  <si>
    <t>2.396</t>
  </si>
  <si>
    <t>489.685</t>
  </si>
  <si>
    <t>487.289</t>
  </si>
  <si>
    <t>59.601</t>
  </si>
  <si>
    <t>539.410</t>
  </si>
  <si>
    <t>479.809</t>
  </si>
  <si>
    <t>7.757</t>
  </si>
  <si>
    <t>463.567</t>
  </si>
  <si>
    <t>455.810</t>
  </si>
  <si>
    <t>3.529</t>
  </si>
  <si>
    <t>445.978</t>
  </si>
  <si>
    <t>442.449</t>
  </si>
  <si>
    <t>8.109</t>
  </si>
  <si>
    <t>440.027</t>
  </si>
  <si>
    <t>431.918</t>
  </si>
  <si>
    <t>386.130</t>
  </si>
  <si>
    <t>382.656</t>
  </si>
  <si>
    <t>5.354</t>
  </si>
  <si>
    <t>378.755</t>
  </si>
  <si>
    <t>373.401</t>
  </si>
  <si>
    <t>9.146</t>
  </si>
  <si>
    <t>363.481</t>
  </si>
  <si>
    <t>60.332</t>
  </si>
  <si>
    <t>419.532</t>
  </si>
  <si>
    <t>359.200</t>
  </si>
  <si>
    <t>11.575</t>
  </si>
  <si>
    <t>347.335</t>
  </si>
  <si>
    <t>335.760</t>
  </si>
  <si>
    <t>332.385</t>
  </si>
  <si>
    <t>330.834</t>
  </si>
  <si>
    <t>18.375</t>
  </si>
  <si>
    <t>328.485</t>
  </si>
  <si>
    <t>310.110</t>
  </si>
  <si>
    <t>299.035</t>
  </si>
  <si>
    <t>11.849</t>
  </si>
  <si>
    <t>1048.816</t>
  </si>
  <si>
    <t>1036.967</t>
  </si>
  <si>
    <t>1049.230</t>
  </si>
  <si>
    <t>E:/Aggression Videos/Bailey2/RI21B_R9_135_I3L_08_08_2016_15_40_19_174_0.avi</t>
  </si>
  <si>
    <t>2019-08-31 12:04:51</t>
  </si>
  <si>
    <t>RI21B_R9_135_I3L_08_08_2016_15_40_19_174</t>
  </si>
  <si>
    <t>2.777</t>
  </si>
  <si>
    <t>1034.918</t>
  </si>
  <si>
    <t>1032.141</t>
  </si>
  <si>
    <t>10.100</t>
  </si>
  <si>
    <t>907.284</t>
  </si>
  <si>
    <t>897.184</t>
  </si>
  <si>
    <t>871.758</t>
  </si>
  <si>
    <t>870.734</t>
  </si>
  <si>
    <t>899.767</t>
  </si>
  <si>
    <t>7.475</t>
  </si>
  <si>
    <t>740.917</t>
  </si>
  <si>
    <t>733.442</t>
  </si>
  <si>
    <t>779.567</t>
  </si>
  <si>
    <t>719.633</t>
  </si>
  <si>
    <t>0.484</t>
  </si>
  <si>
    <t>695.900</t>
  </si>
  <si>
    <t>695.416</t>
  </si>
  <si>
    <t>643.151</t>
  </si>
  <si>
    <t>642.900</t>
  </si>
  <si>
    <t>3.200</t>
  </si>
  <si>
    <t>635.751</t>
  </si>
  <si>
    <t>632.551</t>
  </si>
  <si>
    <t>60.167</t>
  </si>
  <si>
    <t>659.600</t>
  </si>
  <si>
    <t>599.433</t>
  </si>
  <si>
    <t>592.226</t>
  </si>
  <si>
    <t>591.701</t>
  </si>
  <si>
    <t>3.398</t>
  </si>
  <si>
    <t>589.325</t>
  </si>
  <si>
    <t>585.927</t>
  </si>
  <si>
    <t>537.303</t>
  </si>
  <si>
    <t>536.802</t>
  </si>
  <si>
    <t>531.353</t>
  </si>
  <si>
    <t>530.803</t>
  </si>
  <si>
    <t>0.233</t>
  </si>
  <si>
    <t>527.592</t>
  </si>
  <si>
    <t>527.359</t>
  </si>
  <si>
    <t>525.542</t>
  </si>
  <si>
    <t>523.992</t>
  </si>
  <si>
    <t>4.684</t>
  </si>
  <si>
    <t>523.977</t>
  </si>
  <si>
    <t>519.293</t>
  </si>
  <si>
    <t>0.917</t>
  </si>
  <si>
    <t>490.109</t>
  </si>
  <si>
    <t>489.192</t>
  </si>
  <si>
    <t>59.916</t>
  </si>
  <si>
    <t>479.617</t>
  </si>
  <si>
    <t>477.192</t>
  </si>
  <si>
    <t>476.392</t>
  </si>
  <si>
    <t>475.367</t>
  </si>
  <si>
    <t>473.842</t>
  </si>
  <si>
    <t>466.767</t>
  </si>
  <si>
    <t>465.967</t>
  </si>
  <si>
    <t>420.543</t>
  </si>
  <si>
    <t>420.268</t>
  </si>
  <si>
    <t>403.143</t>
  </si>
  <si>
    <t>402.142</t>
  </si>
  <si>
    <t>1.849</t>
  </si>
  <si>
    <t>386.983</t>
  </si>
  <si>
    <t>385.134</t>
  </si>
  <si>
    <t>380.910</t>
  </si>
  <si>
    <t>378.859</t>
  </si>
  <si>
    <t>374.733</t>
  </si>
  <si>
    <t>373.684</t>
  </si>
  <si>
    <t>372.151</t>
  </si>
  <si>
    <t>370.576</t>
  </si>
  <si>
    <t>365.159</t>
  </si>
  <si>
    <t>362.834</t>
  </si>
  <si>
    <t>419.567</t>
  </si>
  <si>
    <t>4.975</t>
  </si>
  <si>
    <t>357.433</t>
  </si>
  <si>
    <t>352.458</t>
  </si>
  <si>
    <t>347.234</t>
  </si>
  <si>
    <t>344.084</t>
  </si>
  <si>
    <t>4.332</t>
  </si>
  <si>
    <t>342.283</t>
  </si>
  <si>
    <t>337.951</t>
  </si>
  <si>
    <t>4.849</t>
  </si>
  <si>
    <t>335.676</t>
  </si>
  <si>
    <t>330.827</t>
  </si>
  <si>
    <t>4.550</t>
  </si>
  <si>
    <t>329.426</t>
  </si>
  <si>
    <t>324.876</t>
  </si>
  <si>
    <t>16.850</t>
  </si>
  <si>
    <t>322.876</t>
  </si>
  <si>
    <t>306.026</t>
  </si>
  <si>
    <t>300.314</t>
  </si>
  <si>
    <t>5.616</t>
  </si>
  <si>
    <t>1076.626</t>
  </si>
  <si>
    <t>1071.010</t>
  </si>
  <si>
    <t>1078.670</t>
  </si>
  <si>
    <t>E:/Aggression Videos/Bailey2/RI21E_R9_135_I4P_12_13_2016_15_40_19_174_0.avi</t>
  </si>
  <si>
    <t>2019-08-31 12:31:59</t>
  </si>
  <si>
    <t>RI21E_R9_135_I4P_12_13_2016_15_40_19_174</t>
  </si>
  <si>
    <t>2.328</t>
  </si>
  <si>
    <t>1056.511</t>
  </si>
  <si>
    <t>1054.183</t>
  </si>
  <si>
    <t>1050.209</t>
  </si>
  <si>
    <t>1048.884</t>
  </si>
  <si>
    <t>5.972</t>
  </si>
  <si>
    <t>1034.786</t>
  </si>
  <si>
    <t>1028.814</t>
  </si>
  <si>
    <t>1.554</t>
  </si>
  <si>
    <t>997.988</t>
  </si>
  <si>
    <t>996.434</t>
  </si>
  <si>
    <t>5.998</t>
  </si>
  <si>
    <t>946.133</t>
  </si>
  <si>
    <t>940.135</t>
  </si>
  <si>
    <t>8.130</t>
  </si>
  <si>
    <t>936.064</t>
  </si>
  <si>
    <t>927.934</t>
  </si>
  <si>
    <t>1.851</t>
  </si>
  <si>
    <t>894.893</t>
  </si>
  <si>
    <t>893.042</t>
  </si>
  <si>
    <t>4.675</t>
  </si>
  <si>
    <t>889.792</t>
  </si>
  <si>
    <t>885.117</t>
  </si>
  <si>
    <t>0.923</t>
  </si>
  <si>
    <t>880.841</t>
  </si>
  <si>
    <t>879.918</t>
  </si>
  <si>
    <t>875.934</t>
  </si>
  <si>
    <t>874.684</t>
  </si>
  <si>
    <t>840.033</t>
  </si>
  <si>
    <t>4.786</t>
  </si>
  <si>
    <t>841.958</t>
  </si>
  <si>
    <t>837.172</t>
  </si>
  <si>
    <t>6.600</t>
  </si>
  <si>
    <t>817.973</t>
  </si>
  <si>
    <t>811.373</t>
  </si>
  <si>
    <t>6.642</t>
  </si>
  <si>
    <t>798.097</t>
  </si>
  <si>
    <t>791.455</t>
  </si>
  <si>
    <t>0.327</t>
  </si>
  <si>
    <t>788.861</t>
  </si>
  <si>
    <t>788.534</t>
  </si>
  <si>
    <t>1.881</t>
  </si>
  <si>
    <t>782.348</t>
  </si>
  <si>
    <t>780.467</t>
  </si>
  <si>
    <t>1.204</t>
  </si>
  <si>
    <t>768.145</t>
  </si>
  <si>
    <t>766.941</t>
  </si>
  <si>
    <t>749.834</t>
  </si>
  <si>
    <t>746.709</t>
  </si>
  <si>
    <t>0.651</t>
  </si>
  <si>
    <t>737.351</t>
  </si>
  <si>
    <t>736.700</t>
  </si>
  <si>
    <t>61.533</t>
  </si>
  <si>
    <t>781.533</t>
  </si>
  <si>
    <t>720.000</t>
  </si>
  <si>
    <t>1.570</t>
  </si>
  <si>
    <t>715.660</t>
  </si>
  <si>
    <t>714.090</t>
  </si>
  <si>
    <t>7.596</t>
  </si>
  <si>
    <t>705.760</t>
  </si>
  <si>
    <t>698.164</t>
  </si>
  <si>
    <t>653.073</t>
  </si>
  <si>
    <t>649.922</t>
  </si>
  <si>
    <t>1.218</t>
  </si>
  <si>
    <t>634.984</t>
  </si>
  <si>
    <t>633.766</t>
  </si>
  <si>
    <t>3.966</t>
  </si>
  <si>
    <t>633.750</t>
  </si>
  <si>
    <t>629.784</t>
  </si>
  <si>
    <t>2.150</t>
  </si>
  <si>
    <t>620.509</t>
  </si>
  <si>
    <t>618.359</t>
  </si>
  <si>
    <t>5.065</t>
  </si>
  <si>
    <t>557.883</t>
  </si>
  <si>
    <t>552.818</t>
  </si>
  <si>
    <t>479.867</t>
  </si>
  <si>
    <t>479.063</t>
  </si>
  <si>
    <t>477.014</t>
  </si>
  <si>
    <t>1.969</t>
  </si>
  <si>
    <t>471.368</t>
  </si>
  <si>
    <t>469.399</t>
  </si>
  <si>
    <t>1.394</t>
  </si>
  <si>
    <t>466.493</t>
  </si>
  <si>
    <t>465.099</t>
  </si>
  <si>
    <t>0.017</t>
  </si>
  <si>
    <t>434.709</t>
  </si>
  <si>
    <t>434.692</t>
  </si>
  <si>
    <t>1.864</t>
  </si>
  <si>
    <t>382.291</t>
  </si>
  <si>
    <t>380.427</t>
  </si>
  <si>
    <t>1.699</t>
  </si>
  <si>
    <t>367.800</t>
  </si>
  <si>
    <t>366.101</t>
  </si>
  <si>
    <t>59.926</t>
  </si>
  <si>
    <t>419.793</t>
  </si>
  <si>
    <t>359.867</t>
  </si>
  <si>
    <t>3.204</t>
  </si>
  <si>
    <t>325.396</t>
  </si>
  <si>
    <t>322.192</t>
  </si>
  <si>
    <t>6.856</t>
  </si>
  <si>
    <t>319.997</t>
  </si>
  <si>
    <t>313.141</t>
  </si>
  <si>
    <t>300.146</t>
  </si>
  <si>
    <t>3.055</t>
  </si>
  <si>
    <t>1024.879</t>
  </si>
  <si>
    <t>1021.824</t>
  </si>
  <si>
    <t>1029.300</t>
  </si>
  <si>
    <t>E:/Aggression Videos/Bailey2/RI31E_R9_151_I1R_12_08_2016_15_40_19_174_0.avi</t>
  </si>
  <si>
    <t>2019-08-31 19:41:03</t>
  </si>
  <si>
    <t>RI31E_R9_151_I1R_12_08_2016_15_40_19_174</t>
  </si>
  <si>
    <t>0.674</t>
  </si>
  <si>
    <t>1019.316</t>
  </si>
  <si>
    <t>1018.642</t>
  </si>
  <si>
    <t>0.615</t>
  </si>
  <si>
    <t>1018.284</t>
  </si>
  <si>
    <t>1017.669</t>
  </si>
  <si>
    <t>13.401</t>
  </si>
  <si>
    <t>1013.560</t>
  </si>
  <si>
    <t>1000.159</t>
  </si>
  <si>
    <t>0.650</t>
  </si>
  <si>
    <t>995.999</t>
  </si>
  <si>
    <t>995.349</t>
  </si>
  <si>
    <t>8.951</t>
  </si>
  <si>
    <t>991.918</t>
  </si>
  <si>
    <t>982.967</t>
  </si>
  <si>
    <t>5.953</t>
  </si>
  <si>
    <t>980.588</t>
  </si>
  <si>
    <t>974.635</t>
  </si>
  <si>
    <t>970.250</t>
  </si>
  <si>
    <t>969.576</t>
  </si>
  <si>
    <t>21.126</t>
  </si>
  <si>
    <t>963.553</t>
  </si>
  <si>
    <t>942.427</t>
  </si>
  <si>
    <t>2.650</t>
  </si>
  <si>
    <t>937.510</t>
  </si>
  <si>
    <t>934.860</t>
  </si>
  <si>
    <t>9.823</t>
  </si>
  <si>
    <t>923.809</t>
  </si>
  <si>
    <t>913.986</t>
  </si>
  <si>
    <t>0.325</t>
  </si>
  <si>
    <t>879.288</t>
  </si>
  <si>
    <t>878.963</t>
  </si>
  <si>
    <t>2.005</t>
  </si>
  <si>
    <t>878.929</t>
  </si>
  <si>
    <t>876.924</t>
  </si>
  <si>
    <t>7.766</t>
  </si>
  <si>
    <t>876.555</t>
  </si>
  <si>
    <t>868.789</t>
  </si>
  <si>
    <t>2.374</t>
  </si>
  <si>
    <t>868.139</t>
  </si>
  <si>
    <t>865.765</t>
  </si>
  <si>
    <t>0.694</t>
  </si>
  <si>
    <t>865.417</t>
  </si>
  <si>
    <t>864.723</t>
  </si>
  <si>
    <t>15.442</t>
  </si>
  <si>
    <t>863.034</t>
  </si>
  <si>
    <t>847.592</t>
  </si>
  <si>
    <t>0.999</t>
  </si>
  <si>
    <t>846.916</t>
  </si>
  <si>
    <t>845.917</t>
  </si>
  <si>
    <t>58.966</t>
  </si>
  <si>
    <t>900.133</t>
  </si>
  <si>
    <t>841.167</t>
  </si>
  <si>
    <t>4.698</t>
  </si>
  <si>
    <t>836.608</t>
  </si>
  <si>
    <t>831.910</t>
  </si>
  <si>
    <t>3.669</t>
  </si>
  <si>
    <t>815.458</t>
  </si>
  <si>
    <t>811.789</t>
  </si>
  <si>
    <t>806.809</t>
  </si>
  <si>
    <t>802.709</t>
  </si>
  <si>
    <t>2.698</t>
  </si>
  <si>
    <t>799.666</t>
  </si>
  <si>
    <t>796.968</t>
  </si>
  <si>
    <t>2.086</t>
  </si>
  <si>
    <t>794.882</t>
  </si>
  <si>
    <t>5.600</t>
  </si>
  <si>
    <t>794.218</t>
  </si>
  <si>
    <t>788.618</t>
  </si>
  <si>
    <t>786.593</t>
  </si>
  <si>
    <t>786.325</t>
  </si>
  <si>
    <t>10.713</t>
  </si>
  <si>
    <t>785.912</t>
  </si>
  <si>
    <t>775.199</t>
  </si>
  <si>
    <t>2.751</t>
  </si>
  <si>
    <t>774.851</t>
  </si>
  <si>
    <t>772.100</t>
  </si>
  <si>
    <t>1.023</t>
  </si>
  <si>
    <t>771.077</t>
  </si>
  <si>
    <t>0.255</t>
  </si>
  <si>
    <t>770.822</t>
  </si>
  <si>
    <t>11.178</t>
  </si>
  <si>
    <t>766.896</t>
  </si>
  <si>
    <t>755.718</t>
  </si>
  <si>
    <t>7.241</t>
  </si>
  <si>
    <t>755.042</t>
  </si>
  <si>
    <t>747.801</t>
  </si>
  <si>
    <t>7.622</t>
  </si>
  <si>
    <t>746.102</t>
  </si>
  <si>
    <t>738.480</t>
  </si>
  <si>
    <t>737.830</t>
  </si>
  <si>
    <t>736.131</t>
  </si>
  <si>
    <t>5.476</t>
  </si>
  <si>
    <t>735.097</t>
  </si>
  <si>
    <t>729.621</t>
  </si>
  <si>
    <t>2.765</t>
  </si>
  <si>
    <t>729.261</t>
  </si>
  <si>
    <t>726.496</t>
  </si>
  <si>
    <t>0.675</t>
  </si>
  <si>
    <t>726.143</t>
  </si>
  <si>
    <t>725.468</t>
  </si>
  <si>
    <t>0.348</t>
  </si>
  <si>
    <t>724.475</t>
  </si>
  <si>
    <t>724.127</t>
  </si>
  <si>
    <t>3.484</t>
  </si>
  <si>
    <t>724.111</t>
  </si>
  <si>
    <t>720.627</t>
  </si>
  <si>
    <t>780.100</t>
  </si>
  <si>
    <t>720.033</t>
  </si>
  <si>
    <t>0.349</t>
  </si>
  <si>
    <t>707.875</t>
  </si>
  <si>
    <t>707.526</t>
  </si>
  <si>
    <t>4.039</t>
  </si>
  <si>
    <t>688.676</t>
  </si>
  <si>
    <t>684.637</t>
  </si>
  <si>
    <t>675.976</t>
  </si>
  <si>
    <t>674.301</t>
  </si>
  <si>
    <t>2.725</t>
  </si>
  <si>
    <t>671.892</t>
  </si>
  <si>
    <t>669.167</t>
  </si>
  <si>
    <t>5.111</t>
  </si>
  <si>
    <t>665.360</t>
  </si>
  <si>
    <t>660.249</t>
  </si>
  <si>
    <t>1.711</t>
  </si>
  <si>
    <t>650.629</t>
  </si>
  <si>
    <t>648.918</t>
  </si>
  <si>
    <t>2.624</t>
  </si>
  <si>
    <t>646.392</t>
  </si>
  <si>
    <t>643.768</t>
  </si>
  <si>
    <t>4.801</t>
  </si>
  <si>
    <t>632.410</t>
  </si>
  <si>
    <t>627.609</t>
  </si>
  <si>
    <t>1.016</t>
  </si>
  <si>
    <t>625.694</t>
  </si>
  <si>
    <t>624.678</t>
  </si>
  <si>
    <t>4.787</t>
  </si>
  <si>
    <t>619.725</t>
  </si>
  <si>
    <t>614.938</t>
  </si>
  <si>
    <t>3.195</t>
  </si>
  <si>
    <t>614.920</t>
  </si>
  <si>
    <t>611.725</t>
  </si>
  <si>
    <t>0.673</t>
  </si>
  <si>
    <t>611.400</t>
  </si>
  <si>
    <t>610.727</t>
  </si>
  <si>
    <t>4.051</t>
  </si>
  <si>
    <t>606.676</t>
  </si>
  <si>
    <t>3.722</t>
  </si>
  <si>
    <t>605.652</t>
  </si>
  <si>
    <t>601.930</t>
  </si>
  <si>
    <t>599.900</t>
  </si>
  <si>
    <t>3.104</t>
  </si>
  <si>
    <t>594.681</t>
  </si>
  <si>
    <t>591.577</t>
  </si>
  <si>
    <t>5.305</t>
  </si>
  <si>
    <t>557.731</t>
  </si>
  <si>
    <t>552.426</t>
  </si>
  <si>
    <t>531.576</t>
  </si>
  <si>
    <t>525.576</t>
  </si>
  <si>
    <t>517.246</t>
  </si>
  <si>
    <t>511.246</t>
  </si>
  <si>
    <t>61.600</t>
  </si>
  <si>
    <t>541.500</t>
  </si>
  <si>
    <t>479.900</t>
  </si>
  <si>
    <t>1.047</t>
  </si>
  <si>
    <t>441.515</t>
  </si>
  <si>
    <t>440.468</t>
  </si>
  <si>
    <t>2.524</t>
  </si>
  <si>
    <t>415.926</t>
  </si>
  <si>
    <t>413.402</t>
  </si>
  <si>
    <t>4.401</t>
  </si>
  <si>
    <t>411.502</t>
  </si>
  <si>
    <t>407.101</t>
  </si>
  <si>
    <t>1.481</t>
  </si>
  <si>
    <t>363.834</t>
  </si>
  <si>
    <t>362.353</t>
  </si>
  <si>
    <t>419.933</t>
  </si>
  <si>
    <t>359.800</t>
  </si>
  <si>
    <t>10.429</t>
  </si>
  <si>
    <t>348.997</t>
  </si>
  <si>
    <t>338.568</t>
  </si>
  <si>
    <t>330.118</t>
  </si>
  <si>
    <t>325.168</t>
  </si>
  <si>
    <t>4.254</t>
  </si>
  <si>
    <t>322.298</t>
  </si>
  <si>
    <t>318.044</t>
  </si>
  <si>
    <t>5.469</t>
  </si>
  <si>
    <t>316.918</t>
  </si>
  <si>
    <t>311.449</t>
  </si>
  <si>
    <t>3.102</t>
  </si>
  <si>
    <t>308.144</t>
  </si>
  <si>
    <t>305.042</t>
  </si>
  <si>
    <t>300.093</t>
  </si>
  <si>
    <t>5C</t>
  </si>
  <si>
    <t>8D</t>
  </si>
  <si>
    <t>21B</t>
  </si>
  <si>
    <t>21E</t>
  </si>
  <si>
    <t>31E</t>
  </si>
  <si>
    <t>7.000</t>
  </si>
  <si>
    <t>1041.951</t>
  </si>
  <si>
    <t>1034.951</t>
  </si>
  <si>
    <t>1050.130</t>
  </si>
  <si>
    <t>E:/Aggression Videos/Bailey2/RI32D_R9_152_I2N_08_17_2016_15_40_19_174_0.avi</t>
  </si>
  <si>
    <t>2019-08-31 20:09:09</t>
  </si>
  <si>
    <t>RI32D_R9_152_I2N_08_17_2016_15_40_19_174</t>
  </si>
  <si>
    <t>10.975</t>
  </si>
  <si>
    <t>1031.575</t>
  </si>
  <si>
    <t>1020.600</t>
  </si>
  <si>
    <t>1012.250</t>
  </si>
  <si>
    <t>1007.924</t>
  </si>
  <si>
    <t>995.843</t>
  </si>
  <si>
    <t>994.818</t>
  </si>
  <si>
    <t>2.305</t>
  </si>
  <si>
    <t>965.755</t>
  </si>
  <si>
    <t>963.450</t>
  </si>
  <si>
    <t>1.376</t>
  </si>
  <si>
    <t>897.893</t>
  </si>
  <si>
    <t>896.517</t>
  </si>
  <si>
    <t>5.866</t>
  </si>
  <si>
    <t>887.441</t>
  </si>
  <si>
    <t>881.575</t>
  </si>
  <si>
    <t>1.876</t>
  </si>
  <si>
    <t>854.585</t>
  </si>
  <si>
    <t>852.709</t>
  </si>
  <si>
    <t>1.224</t>
  </si>
  <si>
    <t>845.084</t>
  </si>
  <si>
    <t>843.860</t>
  </si>
  <si>
    <t>65.033</t>
  </si>
  <si>
    <t>905.200</t>
  </si>
  <si>
    <t>840.167</t>
  </si>
  <si>
    <t>5.474</t>
  </si>
  <si>
    <t>827.983</t>
  </si>
  <si>
    <t>822.509</t>
  </si>
  <si>
    <t>0.942</t>
  </si>
  <si>
    <t>821.884</t>
  </si>
  <si>
    <t>820.942</t>
  </si>
  <si>
    <t>5.868</t>
  </si>
  <si>
    <t>819.717</t>
  </si>
  <si>
    <t>813.849</t>
  </si>
  <si>
    <t>3.370</t>
  </si>
  <si>
    <t>813.513</t>
  </si>
  <si>
    <t>810.143</t>
  </si>
  <si>
    <t>7.851</t>
  </si>
  <si>
    <t>797.017</t>
  </si>
  <si>
    <t>789.166</t>
  </si>
  <si>
    <t>5.675</t>
  </si>
  <si>
    <t>782.267</t>
  </si>
  <si>
    <t>776.592</t>
  </si>
  <si>
    <t>749.842</t>
  </si>
  <si>
    <t>748.718</t>
  </si>
  <si>
    <t>6.574</t>
  </si>
  <si>
    <t>744.183</t>
  </si>
  <si>
    <t>737.609</t>
  </si>
  <si>
    <t>0.016</t>
  </si>
  <si>
    <t>731.259</t>
  </si>
  <si>
    <t>731.243</t>
  </si>
  <si>
    <t>60.966</t>
  </si>
  <si>
    <t>781.033</t>
  </si>
  <si>
    <t>2.227</t>
  </si>
  <si>
    <t>720.392</t>
  </si>
  <si>
    <t>718.165</t>
  </si>
  <si>
    <t>705.889</t>
  </si>
  <si>
    <t>705.874</t>
  </si>
  <si>
    <t>688.075</t>
  </si>
  <si>
    <t>685.300</t>
  </si>
  <si>
    <t>6.949</t>
  </si>
  <si>
    <t>683.683</t>
  </si>
  <si>
    <t>676.734</t>
  </si>
  <si>
    <t>3.858</t>
  </si>
  <si>
    <t>643.534</t>
  </si>
  <si>
    <t>639.676</t>
  </si>
  <si>
    <t>631.350</t>
  </si>
  <si>
    <t>628.825</t>
  </si>
  <si>
    <t>1.425</t>
  </si>
  <si>
    <t>613.384</t>
  </si>
  <si>
    <t>611.959</t>
  </si>
  <si>
    <t>5.849</t>
  </si>
  <si>
    <t>606.008</t>
  </si>
  <si>
    <t>600.159</t>
  </si>
  <si>
    <t>660.067</t>
  </si>
  <si>
    <t>599.800</t>
  </si>
  <si>
    <t>24.275</t>
  </si>
  <si>
    <t>598.359</t>
  </si>
  <si>
    <t>574.084</t>
  </si>
  <si>
    <t>2.834</t>
  </si>
  <si>
    <t>562.010</t>
  </si>
  <si>
    <t>559.176</t>
  </si>
  <si>
    <t>2.983</t>
  </si>
  <si>
    <t>559.159</t>
  </si>
  <si>
    <t>556.176</t>
  </si>
  <si>
    <t>5.441</t>
  </si>
  <si>
    <t>555.050</t>
  </si>
  <si>
    <t>549.609</t>
  </si>
  <si>
    <t>9.980</t>
  </si>
  <si>
    <t>547.597</t>
  </si>
  <si>
    <t>537.617</t>
  </si>
  <si>
    <t>5.400</t>
  </si>
  <si>
    <t>507.842</t>
  </si>
  <si>
    <t>502.442</t>
  </si>
  <si>
    <t>492.443</t>
  </si>
  <si>
    <t>490.892</t>
  </si>
  <si>
    <t>60.249</t>
  </si>
  <si>
    <t>540.067</t>
  </si>
  <si>
    <t>479.818</t>
  </si>
  <si>
    <t>6.725</t>
  </si>
  <si>
    <t>452.959</t>
  </si>
  <si>
    <t>446.234</t>
  </si>
  <si>
    <t>397.833</t>
  </si>
  <si>
    <t>394.409</t>
  </si>
  <si>
    <t>3.166</t>
  </si>
  <si>
    <t>394.159</t>
  </si>
  <si>
    <t>379.093</t>
  </si>
  <si>
    <t>374.418</t>
  </si>
  <si>
    <t>370.476</t>
  </si>
  <si>
    <t>369.475</t>
  </si>
  <si>
    <t>360.000</t>
  </si>
  <si>
    <t>357.833</t>
  </si>
  <si>
    <t>357.058</t>
  </si>
  <si>
    <t>353.460</t>
  </si>
  <si>
    <t>345.684</t>
  </si>
  <si>
    <t>336.135</t>
  </si>
  <si>
    <t>330.960</t>
  </si>
  <si>
    <t>323.210</t>
  </si>
  <si>
    <t>317.460</t>
  </si>
  <si>
    <t>314.409</t>
  </si>
  <si>
    <t>312.335</t>
  </si>
  <si>
    <t>3.343</t>
  </si>
  <si>
    <t>309.160</t>
  </si>
  <si>
    <t>305.817</t>
  </si>
  <si>
    <t>302.467</t>
  </si>
  <si>
    <t>32D</t>
  </si>
  <si>
    <t>Skyler added, because the face bite looks like the one counted at 13:52</t>
  </si>
  <si>
    <t>8C</t>
  </si>
  <si>
    <t>0.653</t>
  </si>
  <si>
    <t>1079.561</t>
  </si>
  <si>
    <t>1078.908</t>
  </si>
  <si>
    <t>1079.830</t>
  </si>
  <si>
    <t>E:/Aggression Videos/Bailey2/RI31C_R9_151_I4N_08_25_2016_15_40_19_174_0.avi</t>
  </si>
  <si>
    <t>2019-08-31 13:08:23</t>
  </si>
  <si>
    <t>RI31C_R9_151_I4N_08_25_2016_15_40_19_174</t>
  </si>
  <si>
    <t>1073.783</t>
  </si>
  <si>
    <t>1073.208</t>
  </si>
  <si>
    <t>1067.267</t>
  </si>
  <si>
    <t>1065.492</t>
  </si>
  <si>
    <t>3.099</t>
  </si>
  <si>
    <t>1062.116</t>
  </si>
  <si>
    <t>1059.017</t>
  </si>
  <si>
    <t>1054.966</t>
  </si>
  <si>
    <t>1053.542</t>
  </si>
  <si>
    <t>1.724</t>
  </si>
  <si>
    <t>1049.292</t>
  </si>
  <si>
    <t>1047.568</t>
  </si>
  <si>
    <t>1036.492</t>
  </si>
  <si>
    <t>1029.918</t>
  </si>
  <si>
    <t>1029.067</t>
  </si>
  <si>
    <t>1028.517</t>
  </si>
  <si>
    <t>1027.368</t>
  </si>
  <si>
    <t>1022.867</t>
  </si>
  <si>
    <t>1016.341</t>
  </si>
  <si>
    <t>1014.341</t>
  </si>
  <si>
    <t>1002.093</t>
  </si>
  <si>
    <t>999.192</t>
  </si>
  <si>
    <t>4.774</t>
  </si>
  <si>
    <t>990.491</t>
  </si>
  <si>
    <t>985.717</t>
  </si>
  <si>
    <t>1.700</t>
  </si>
  <si>
    <t>985.166</t>
  </si>
  <si>
    <t>983.466</t>
  </si>
  <si>
    <t>979.993</t>
  </si>
  <si>
    <t>973.267</t>
  </si>
  <si>
    <t>959.666</t>
  </si>
  <si>
    <t>953.391</t>
  </si>
  <si>
    <t>953.150</t>
  </si>
  <si>
    <t>951.450</t>
  </si>
  <si>
    <t>5.127</t>
  </si>
  <si>
    <t>940.326</t>
  </si>
  <si>
    <t>935.199</t>
  </si>
  <si>
    <t>2.798</t>
  </si>
  <si>
    <t>918.199</t>
  </si>
  <si>
    <t>915.401</t>
  </si>
  <si>
    <t>905.825</t>
  </si>
  <si>
    <t>900.800</t>
  </si>
  <si>
    <t>892.043</t>
  </si>
  <si>
    <t>891.192</t>
  </si>
  <si>
    <t>1.972</t>
  </si>
  <si>
    <t>874.683</t>
  </si>
  <si>
    <t>872.711</t>
  </si>
  <si>
    <t>9.601</t>
  </si>
  <si>
    <t>864.759</t>
  </si>
  <si>
    <t>855.158</t>
  </si>
  <si>
    <t>851.533</t>
  </si>
  <si>
    <t>850.959</t>
  </si>
  <si>
    <t>839.967</t>
  </si>
  <si>
    <t>834.893</t>
  </si>
  <si>
    <t>832.343</t>
  </si>
  <si>
    <t>830.943</t>
  </si>
  <si>
    <t>825.818</t>
  </si>
  <si>
    <t>6.236</t>
  </si>
  <si>
    <t>825.518</t>
  </si>
  <si>
    <t>819.282</t>
  </si>
  <si>
    <t>45.126</t>
  </si>
  <si>
    <t>819.268</t>
  </si>
  <si>
    <t>774.142</t>
  </si>
  <si>
    <t>0.875</t>
  </si>
  <si>
    <t>771.292</t>
  </si>
  <si>
    <t>770.417</t>
  </si>
  <si>
    <t>3.426</t>
  </si>
  <si>
    <t>751.319</t>
  </si>
  <si>
    <t>747.893</t>
  </si>
  <si>
    <t>0.600</t>
  </si>
  <si>
    <t>745.342</t>
  </si>
  <si>
    <t>744.742</t>
  </si>
  <si>
    <t>742.643</t>
  </si>
  <si>
    <t>738.718</t>
  </si>
  <si>
    <t>735.068</t>
  </si>
  <si>
    <t>729.642</t>
  </si>
  <si>
    <t>779.933</t>
  </si>
  <si>
    <t>719.867</t>
  </si>
  <si>
    <t>712.410</t>
  </si>
  <si>
    <t>711.009</t>
  </si>
  <si>
    <t>15.925</t>
  </si>
  <si>
    <t>697.834</t>
  </si>
  <si>
    <t>681.909</t>
  </si>
  <si>
    <t>674.884</t>
  </si>
  <si>
    <t>672.610</t>
  </si>
  <si>
    <t>2.950</t>
  </si>
  <si>
    <t>668.584</t>
  </si>
  <si>
    <t>665.634</t>
  </si>
  <si>
    <t>651.624</t>
  </si>
  <si>
    <t>650.775</t>
  </si>
  <si>
    <t>646.810</t>
  </si>
  <si>
    <t>643.959</t>
  </si>
  <si>
    <t>10.675</t>
  </si>
  <si>
    <t>632.409</t>
  </si>
  <si>
    <t>621.734</t>
  </si>
  <si>
    <t>617.134</t>
  </si>
  <si>
    <t>616.285</t>
  </si>
  <si>
    <t>4.524</t>
  </si>
  <si>
    <t>610.933</t>
  </si>
  <si>
    <t>606.409</t>
  </si>
  <si>
    <t>599.833</t>
  </si>
  <si>
    <t>1.451</t>
  </si>
  <si>
    <t>599.552</t>
  </si>
  <si>
    <t>598.101</t>
  </si>
  <si>
    <t>1.399</t>
  </si>
  <si>
    <t>596.400</t>
  </si>
  <si>
    <t>595.001</t>
  </si>
  <si>
    <t>581.451</t>
  </si>
  <si>
    <t>581.152</t>
  </si>
  <si>
    <t>557.983</t>
  </si>
  <si>
    <t>557.433</t>
  </si>
  <si>
    <t>9.500</t>
  </si>
  <si>
    <t>517.034</t>
  </si>
  <si>
    <t>507.534</t>
  </si>
  <si>
    <t>3.376</t>
  </si>
  <si>
    <t>507.334</t>
  </si>
  <si>
    <t>503.958</t>
  </si>
  <si>
    <t>2.276</t>
  </si>
  <si>
    <t>503.159</t>
  </si>
  <si>
    <t>500.883</t>
  </si>
  <si>
    <t>4.874</t>
  </si>
  <si>
    <t>499.108</t>
  </si>
  <si>
    <t>494.234</t>
  </si>
  <si>
    <t>492.708</t>
  </si>
  <si>
    <t>539.833</t>
  </si>
  <si>
    <t>479.733</t>
  </si>
  <si>
    <t>10.591</t>
  </si>
  <si>
    <t>482.084</t>
  </si>
  <si>
    <t>471.493</t>
  </si>
  <si>
    <t>1.559</t>
  </si>
  <si>
    <t>468.843</t>
  </si>
  <si>
    <t>467.284</t>
  </si>
  <si>
    <t>467.268</t>
  </si>
  <si>
    <t>464.318</t>
  </si>
  <si>
    <t>4.209</t>
  </si>
  <si>
    <t>462.017</t>
  </si>
  <si>
    <t>457.808</t>
  </si>
  <si>
    <t>1.276</t>
  </si>
  <si>
    <t>452.309</t>
  </si>
  <si>
    <t>451.033</t>
  </si>
  <si>
    <t>446.308</t>
  </si>
  <si>
    <t>445.283</t>
  </si>
  <si>
    <t>443.484</t>
  </si>
  <si>
    <t>440.633</t>
  </si>
  <si>
    <t>428.909</t>
  </si>
  <si>
    <t>427.059</t>
  </si>
  <si>
    <t>11.425</t>
  </si>
  <si>
    <t>417.876</t>
  </si>
  <si>
    <t>406.451</t>
  </si>
  <si>
    <t>4.118</t>
  </si>
  <si>
    <t>374.726</t>
  </si>
  <si>
    <t>370.608</t>
  </si>
  <si>
    <t>369.259</t>
  </si>
  <si>
    <t>368.209</t>
  </si>
  <si>
    <t>367.934</t>
  </si>
  <si>
    <t>361.183</t>
  </si>
  <si>
    <t>419.667</t>
  </si>
  <si>
    <t>344.408</t>
  </si>
  <si>
    <t>341.108</t>
  </si>
  <si>
    <t>339.783</t>
  </si>
  <si>
    <t>339.251</t>
  </si>
  <si>
    <t>328.876</t>
  </si>
  <si>
    <t>327.101</t>
  </si>
  <si>
    <t>7.975</t>
  </si>
  <si>
    <t>322.401</t>
  </si>
  <si>
    <t>314.426</t>
  </si>
  <si>
    <t>309.500</t>
  </si>
  <si>
    <t>306.926</t>
  </si>
  <si>
    <t>303.300</t>
  </si>
  <si>
    <t>302.525</t>
  </si>
  <si>
    <t>300.726</t>
  </si>
  <si>
    <t>31C</t>
  </si>
  <si>
    <t>1079.791</t>
  </si>
  <si>
    <t>1078.215</t>
  </si>
  <si>
    <t>1080.100</t>
  </si>
  <si>
    <t>E:/Aggression Videos/Remaining Videos/RI18A_R9_120_I1F_06_08_2016_15_40_19_174_1.avi</t>
  </si>
  <si>
    <t>2019-10-19 13:49:27</t>
  </si>
  <si>
    <t>RI18A_R9_120_I1F_06_08_2016_15_40_19_174_1</t>
  </si>
  <si>
    <t>23.325</t>
  </si>
  <si>
    <t>1059.641</t>
  </si>
  <si>
    <t>1036.316</t>
  </si>
  <si>
    <t>13.251</t>
  </si>
  <si>
    <t>1031.441</t>
  </si>
  <si>
    <t>1018.190</t>
  </si>
  <si>
    <t>13.700</t>
  </si>
  <si>
    <t>934.032</t>
  </si>
  <si>
    <t>920.332</t>
  </si>
  <si>
    <t>917.233</t>
  </si>
  <si>
    <t>915.558</t>
  </si>
  <si>
    <t>1.567</t>
  </si>
  <si>
    <t>906.633</t>
  </si>
  <si>
    <t>905.066</t>
  </si>
  <si>
    <t>901.516</t>
  </si>
  <si>
    <t>901.000</t>
  </si>
  <si>
    <t>6.776</t>
  </si>
  <si>
    <t>884.350</t>
  </si>
  <si>
    <t>877.574</t>
  </si>
  <si>
    <t>14.425</t>
  </si>
  <si>
    <t>872.124</t>
  </si>
  <si>
    <t>857.699</t>
  </si>
  <si>
    <t>852.325</t>
  </si>
  <si>
    <t>848.925</t>
  </si>
  <si>
    <t>59.876</t>
  </si>
  <si>
    <t>900.475</t>
  </si>
  <si>
    <t>840.599</t>
  </si>
  <si>
    <t>16.674</t>
  </si>
  <si>
    <t>842.699</t>
  </si>
  <si>
    <t>826.025</t>
  </si>
  <si>
    <t>7.525</t>
  </si>
  <si>
    <t>819.325</t>
  </si>
  <si>
    <t>811.800</t>
  </si>
  <si>
    <t>808.175</t>
  </si>
  <si>
    <t>807.625</t>
  </si>
  <si>
    <t>18.401</t>
  </si>
  <si>
    <t>799.425</t>
  </si>
  <si>
    <t>781.024</t>
  </si>
  <si>
    <t>759.882</t>
  </si>
  <si>
    <t>759.333</t>
  </si>
  <si>
    <t>736.408</t>
  </si>
  <si>
    <t>735.633</t>
  </si>
  <si>
    <t>1.819</t>
  </si>
  <si>
    <t>721.802</t>
  </si>
  <si>
    <t>719.983</t>
  </si>
  <si>
    <t>60.791</t>
  </si>
  <si>
    <t>780.758</t>
  </si>
  <si>
    <t>29.949</t>
  </si>
  <si>
    <t>710.216</t>
  </si>
  <si>
    <t>680.267</t>
  </si>
  <si>
    <t>677.516</t>
  </si>
  <si>
    <t>674.992</t>
  </si>
  <si>
    <t>672.893</t>
  </si>
  <si>
    <t>654.393</t>
  </si>
  <si>
    <t>1.426</t>
  </si>
  <si>
    <t>631.143</t>
  </si>
  <si>
    <t>629.717</t>
  </si>
  <si>
    <t>627.543</t>
  </si>
  <si>
    <t>625.992</t>
  </si>
  <si>
    <t>660.644</t>
  </si>
  <si>
    <t>600.277</t>
  </si>
  <si>
    <t>22.091</t>
  </si>
  <si>
    <t>622.368</t>
  </si>
  <si>
    <t>16.585</t>
  </si>
  <si>
    <t>597.493</t>
  </si>
  <si>
    <t>580.908</t>
  </si>
  <si>
    <t>576.343</t>
  </si>
  <si>
    <t>13.941</t>
  </si>
  <si>
    <t>575.567</t>
  </si>
  <si>
    <t>561.626</t>
  </si>
  <si>
    <t>559.301</t>
  </si>
  <si>
    <t>558.026</t>
  </si>
  <si>
    <t>7.426</t>
  </si>
  <si>
    <t>544.426</t>
  </si>
  <si>
    <t>537.000</t>
  </si>
  <si>
    <t>533.976</t>
  </si>
  <si>
    <t>531.101</t>
  </si>
  <si>
    <t>517.651</t>
  </si>
  <si>
    <t>516.851</t>
  </si>
  <si>
    <t>2.371</t>
  </si>
  <si>
    <t>504.075</t>
  </si>
  <si>
    <t>501.704</t>
  </si>
  <si>
    <t>59.918</t>
  </si>
  <si>
    <t>540.051</t>
  </si>
  <si>
    <t>480.133</t>
  </si>
  <si>
    <t>20.650</t>
  </si>
  <si>
    <t>498.208</t>
  </si>
  <si>
    <t>477.558</t>
  </si>
  <si>
    <t>5.458</t>
  </si>
  <si>
    <t>476.008</t>
  </si>
  <si>
    <t>470.550</t>
  </si>
  <si>
    <t>1.801</t>
  </si>
  <si>
    <t>466.626</t>
  </si>
  <si>
    <t>464.825</t>
  </si>
  <si>
    <t>25.650</t>
  </si>
  <si>
    <t>449.526</t>
  </si>
  <si>
    <t>423.876</t>
  </si>
  <si>
    <t>3.874</t>
  </si>
  <si>
    <t>412.400</t>
  </si>
  <si>
    <t>408.526</t>
  </si>
  <si>
    <t>6.475</t>
  </si>
  <si>
    <t>389.151</t>
  </si>
  <si>
    <t>382.676</t>
  </si>
  <si>
    <t>10.725</t>
  </si>
  <si>
    <t>376.200</t>
  </si>
  <si>
    <t>365.475</t>
  </si>
  <si>
    <t>60.076</t>
  </si>
  <si>
    <t>419.951</t>
  </si>
  <si>
    <t>359.875</t>
  </si>
  <si>
    <t>361.368</t>
  </si>
  <si>
    <t>358.818</t>
  </si>
  <si>
    <t>10.017</t>
  </si>
  <si>
    <t>354.143</t>
  </si>
  <si>
    <t>344.126</t>
  </si>
  <si>
    <t>37.074</t>
  </si>
  <si>
    <t>340.234</t>
  </si>
  <si>
    <t>303.160</t>
  </si>
  <si>
    <t>300.540</t>
  </si>
  <si>
    <t>18A</t>
  </si>
  <si>
    <t>3.080</t>
  </si>
  <si>
    <t>898.292</t>
  </si>
  <si>
    <t>895.212</t>
  </si>
  <si>
    <t>1071.030</t>
  </si>
  <si>
    <t>E:/Aggression Videos/Remaining Videos/RI32E_R9_152_I2Q_12_07_2016_15_40_19_174_0.avi</t>
  </si>
  <si>
    <t>2019-10-19 14:29:04</t>
  </si>
  <si>
    <t>RI32E_R9_152_I2Q_12_07_2016_15_40_19_174</t>
  </si>
  <si>
    <t>891.237</t>
  </si>
  <si>
    <t>890.217</t>
  </si>
  <si>
    <t>1.581</t>
  </si>
  <si>
    <t>886.292</t>
  </si>
  <si>
    <t>884.711</t>
  </si>
  <si>
    <t>3.920</t>
  </si>
  <si>
    <t>882.886</t>
  </si>
  <si>
    <t>878.966</t>
  </si>
  <si>
    <t>0.520</t>
  </si>
  <si>
    <t>877.436</t>
  </si>
  <si>
    <t>876.916</t>
  </si>
  <si>
    <t>11.844</t>
  </si>
  <si>
    <t>876.136</t>
  </si>
  <si>
    <t>864.292</t>
  </si>
  <si>
    <t>59.987</t>
  </si>
  <si>
    <t>900.287</t>
  </si>
  <si>
    <t>840.300</t>
  </si>
  <si>
    <t>828.817</t>
  </si>
  <si>
    <t>827.018</t>
  </si>
  <si>
    <t>0.125</t>
  </si>
  <si>
    <t>811.166</t>
  </si>
  <si>
    <t>811.041</t>
  </si>
  <si>
    <t>807.266</t>
  </si>
  <si>
    <t>805.666</t>
  </si>
  <si>
    <t>0.804</t>
  </si>
  <si>
    <t>798.821</t>
  </si>
  <si>
    <t>798.017</t>
  </si>
  <si>
    <t>793.566</t>
  </si>
  <si>
    <t>792.791</t>
  </si>
  <si>
    <t>788.121</t>
  </si>
  <si>
    <t>787.096</t>
  </si>
  <si>
    <t>772.696</t>
  </si>
  <si>
    <t>771.921</t>
  </si>
  <si>
    <t>763.096</t>
  </si>
  <si>
    <t>761.821</t>
  </si>
  <si>
    <t>739.258</t>
  </si>
  <si>
    <t>736.933</t>
  </si>
  <si>
    <t>1.076</t>
  </si>
  <si>
    <t>730.409</t>
  </si>
  <si>
    <t>729.333</t>
  </si>
  <si>
    <t>780.091</t>
  </si>
  <si>
    <t>719.958</t>
  </si>
  <si>
    <t>707.184</t>
  </si>
  <si>
    <t>704.609</t>
  </si>
  <si>
    <t>2.628</t>
  </si>
  <si>
    <t>683.111</t>
  </si>
  <si>
    <t>680.483</t>
  </si>
  <si>
    <t>675.809</t>
  </si>
  <si>
    <t>672.734</t>
  </si>
  <si>
    <t>627.308</t>
  </si>
  <si>
    <t>624.758</t>
  </si>
  <si>
    <t>1.804</t>
  </si>
  <si>
    <t>624.258</t>
  </si>
  <si>
    <t>622.454</t>
  </si>
  <si>
    <t>0.780</t>
  </si>
  <si>
    <t>608.679</t>
  </si>
  <si>
    <t>607.899</t>
  </si>
  <si>
    <t>60.409</t>
  </si>
  <si>
    <t>659.934</t>
  </si>
  <si>
    <t>599.525</t>
  </si>
  <si>
    <t>596.255</t>
  </si>
  <si>
    <t>594.680</t>
  </si>
  <si>
    <t>591.300</t>
  </si>
  <si>
    <t>590.526</t>
  </si>
  <si>
    <t>2.354</t>
  </si>
  <si>
    <t>587.680</t>
  </si>
  <si>
    <t>585.326</t>
  </si>
  <si>
    <t>4.976</t>
  </si>
  <si>
    <t>580.331</t>
  </si>
  <si>
    <t>575.355</t>
  </si>
  <si>
    <t>571.726</t>
  </si>
  <si>
    <t>570.679</t>
  </si>
  <si>
    <t>567.000</t>
  </si>
  <si>
    <t>563.301</t>
  </si>
  <si>
    <t>542.401</t>
  </si>
  <si>
    <t>541.080</t>
  </si>
  <si>
    <t>1.872</t>
  </si>
  <si>
    <t>534.001</t>
  </si>
  <si>
    <t>532.129</t>
  </si>
  <si>
    <t>4.601</t>
  </si>
  <si>
    <t>515.326</t>
  </si>
  <si>
    <t>510.725</t>
  </si>
  <si>
    <t>503.601</t>
  </si>
  <si>
    <t>502.801</t>
  </si>
  <si>
    <t>60.163</t>
  </si>
  <si>
    <t>539.780</t>
  </si>
  <si>
    <t>449.667</t>
  </si>
  <si>
    <t>448.892</t>
  </si>
  <si>
    <t>3.374</t>
  </si>
  <si>
    <t>445.067</t>
  </si>
  <si>
    <t>441.693</t>
  </si>
  <si>
    <t>3.131</t>
  </si>
  <si>
    <t>438.973</t>
  </si>
  <si>
    <t>435.842</t>
  </si>
  <si>
    <t>1.546</t>
  </si>
  <si>
    <t>435.826</t>
  </si>
  <si>
    <t>434.280</t>
  </si>
  <si>
    <t>431.926</t>
  </si>
  <si>
    <t>427.025</t>
  </si>
  <si>
    <t>3.670</t>
  </si>
  <si>
    <t>410.400</t>
  </si>
  <si>
    <t>406.730</t>
  </si>
  <si>
    <t>392.131</t>
  </si>
  <si>
    <t>389.330</t>
  </si>
  <si>
    <t>369.800</t>
  </si>
  <si>
    <t>368.725</t>
  </si>
  <si>
    <t>2.100</t>
  </si>
  <si>
    <t>364.255</t>
  </si>
  <si>
    <t>362.155</t>
  </si>
  <si>
    <t>60.480</t>
  </si>
  <si>
    <t>420.280</t>
  </si>
  <si>
    <t>352.700</t>
  </si>
  <si>
    <t>351.130</t>
  </si>
  <si>
    <t>26.451</t>
  </si>
  <si>
    <t>340.131</t>
  </si>
  <si>
    <t>313.680</t>
  </si>
  <si>
    <t>299.826</t>
  </si>
  <si>
    <t>32E</t>
  </si>
  <si>
    <t>643.743</t>
  </si>
  <si>
    <t>643.243</t>
  </si>
  <si>
    <t>15.01</t>
  </si>
  <si>
    <t>651.980</t>
  </si>
  <si>
    <t>E:/Aggression Videos/Isabella/M9-195_Stimulus_4_2017-08-23_14-25-38.mp4</t>
  </si>
  <si>
    <t>2019-09-30 19:19:05</t>
  </si>
  <si>
    <t>M9-195_Stimulus_4_2017-08-23_14-25-38</t>
  </si>
  <si>
    <t>6.155</t>
  </si>
  <si>
    <t>593.993</t>
  </si>
  <si>
    <t>587.838</t>
  </si>
  <si>
    <t>63.906</t>
  </si>
  <si>
    <t>645.994</t>
  </si>
  <si>
    <t>582.088</t>
  </si>
  <si>
    <t>2.422</t>
  </si>
  <si>
    <t>577.838</t>
  </si>
  <si>
    <t>575.416</t>
  </si>
  <si>
    <t>2.563</t>
  </si>
  <si>
    <t>574.916</t>
  </si>
  <si>
    <t>572.353</t>
  </si>
  <si>
    <t>2.500</t>
  </si>
  <si>
    <t>569.352</t>
  </si>
  <si>
    <t>566.852</t>
  </si>
  <si>
    <t>560.604</t>
  </si>
  <si>
    <t>554.604</t>
  </si>
  <si>
    <t>547.854</t>
  </si>
  <si>
    <t>538.854</t>
  </si>
  <si>
    <t>531.668</t>
  </si>
  <si>
    <t>530.418</t>
  </si>
  <si>
    <t>0.499</t>
  </si>
  <si>
    <t>524.918</t>
  </si>
  <si>
    <t>524.419</t>
  </si>
  <si>
    <t>478.418</t>
  </si>
  <si>
    <t>476.090</t>
  </si>
  <si>
    <t>63.577</t>
  </si>
  <si>
    <t>512.917</t>
  </si>
  <si>
    <t>449.340</t>
  </si>
  <si>
    <t>1.511</t>
  </si>
  <si>
    <t>441.589</t>
  </si>
  <si>
    <t>440.078</t>
  </si>
  <si>
    <t>431.578</t>
  </si>
  <si>
    <t>429.078</t>
  </si>
  <si>
    <t>3.750</t>
  </si>
  <si>
    <t>416.328</t>
  </si>
  <si>
    <t>412.578</t>
  </si>
  <si>
    <t>2.501</t>
  </si>
  <si>
    <t>402.078</t>
  </si>
  <si>
    <t>399.577</t>
  </si>
  <si>
    <t>2.250</t>
  </si>
  <si>
    <t>380.828</t>
  </si>
  <si>
    <t>378.578</t>
  </si>
  <si>
    <t>368.828</t>
  </si>
  <si>
    <t>366.328</t>
  </si>
  <si>
    <t>2.251</t>
  </si>
  <si>
    <t>343.328</t>
  </si>
  <si>
    <t>341.077</t>
  </si>
  <si>
    <t>63.890</t>
  </si>
  <si>
    <t>383.828</t>
  </si>
  <si>
    <t>319.938</t>
  </si>
  <si>
    <t>2.140</t>
  </si>
  <si>
    <t>320.328</t>
  </si>
  <si>
    <t>318.188</t>
  </si>
  <si>
    <t>315.688</t>
  </si>
  <si>
    <t>1.750</t>
  </si>
  <si>
    <t>309.938</t>
  </si>
  <si>
    <t>308.188</t>
  </si>
  <si>
    <t>305.938</t>
  </si>
  <si>
    <t>303.438</t>
  </si>
  <si>
    <t>249.687</t>
  </si>
  <si>
    <t>248.187</t>
  </si>
  <si>
    <t>5.313</t>
  </si>
  <si>
    <t>247.188</t>
  </si>
  <si>
    <t>241.875</t>
  </si>
  <si>
    <t>235.626</t>
  </si>
  <si>
    <t>235.376</t>
  </si>
  <si>
    <t>224.126</t>
  </si>
  <si>
    <t>223.126</t>
  </si>
  <si>
    <t>222.126</t>
  </si>
  <si>
    <t>220.875</t>
  </si>
  <si>
    <t>202.484</t>
  </si>
  <si>
    <t>201.485</t>
  </si>
  <si>
    <t>64.204</t>
  </si>
  <si>
    <t>257.438</t>
  </si>
  <si>
    <t>193.234</t>
  </si>
  <si>
    <t>177.986</t>
  </si>
  <si>
    <t>176.735</t>
  </si>
  <si>
    <t>152.675</t>
  </si>
  <si>
    <t>151.424</t>
  </si>
  <si>
    <t>8.750</t>
  </si>
  <si>
    <t>138.175</t>
  </si>
  <si>
    <t>129.425</t>
  </si>
  <si>
    <t>123.175</t>
  </si>
  <si>
    <t>121.925</t>
  </si>
  <si>
    <t>108.252</t>
  </si>
  <si>
    <t>107.752</t>
  </si>
  <si>
    <t>93.847</t>
  </si>
  <si>
    <t>88.596</t>
  </si>
  <si>
    <t>0.453</t>
  </si>
  <si>
    <t>86.800</t>
  </si>
  <si>
    <t>86.347</t>
  </si>
  <si>
    <t>63.074</t>
  </si>
  <si>
    <t>126.925</t>
  </si>
  <si>
    <t>63.851</t>
  </si>
  <si>
    <t>50.351</t>
  </si>
  <si>
    <t>43.600</t>
  </si>
  <si>
    <t>13.750</t>
  </si>
  <si>
    <t>26.101</t>
  </si>
  <si>
    <t>12.351</t>
  </si>
  <si>
    <t>7.850</t>
  </si>
  <si>
    <t>0.000</t>
  </si>
  <si>
    <t>8.406</t>
  </si>
  <si>
    <t>636.600</t>
  </si>
  <si>
    <t>628.194</t>
  </si>
  <si>
    <t>651.200</t>
  </si>
  <si>
    <t>E:/Aggression Videos/Isabella/M9-195_Stimulus_4_2017-08-25_14-29-17.mp4</t>
  </si>
  <si>
    <t>2019-09-30 19:39:29</t>
  </si>
  <si>
    <t>M9-195_Stimulus_4_2017-08-25_14-29-17</t>
  </si>
  <si>
    <t>622.944</t>
  </si>
  <si>
    <t>621.693</t>
  </si>
  <si>
    <t>2.750</t>
  </si>
  <si>
    <t>621.444</t>
  </si>
  <si>
    <t>618.694</t>
  </si>
  <si>
    <t>1.171</t>
  </si>
  <si>
    <t>608.693</t>
  </si>
  <si>
    <t>607.522</t>
  </si>
  <si>
    <t>606.944</t>
  </si>
  <si>
    <t>605.694</t>
  </si>
  <si>
    <t>604.694</t>
  </si>
  <si>
    <t>603.444</t>
  </si>
  <si>
    <t>601.444</t>
  </si>
  <si>
    <t>598.944</t>
  </si>
  <si>
    <t>64.139</t>
  </si>
  <si>
    <t>642.505</t>
  </si>
  <si>
    <t>578.366</t>
  </si>
  <si>
    <t>24.312</t>
  </si>
  <si>
    <t>597.616</t>
  </si>
  <si>
    <t>573.304</t>
  </si>
  <si>
    <t>3.499</t>
  </si>
  <si>
    <t>570.553</t>
  </si>
  <si>
    <t>567.054</t>
  </si>
  <si>
    <t>559.804</t>
  </si>
  <si>
    <t>558.553</t>
  </si>
  <si>
    <t>22.000</t>
  </si>
  <si>
    <t>551.648</t>
  </si>
  <si>
    <t>529.648</t>
  </si>
  <si>
    <t>517.648</t>
  </si>
  <si>
    <t>517.147</t>
  </si>
  <si>
    <t>478.540</t>
  </si>
  <si>
    <t>476.290</t>
  </si>
  <si>
    <t>474.040</t>
  </si>
  <si>
    <t>473.039</t>
  </si>
  <si>
    <t>1.505</t>
  </si>
  <si>
    <t>464.296</t>
  </si>
  <si>
    <t>462.791</t>
  </si>
  <si>
    <t>3.001</t>
  </si>
  <si>
    <t>461.791</t>
  </si>
  <si>
    <t>458.790</t>
  </si>
  <si>
    <t>456.541</t>
  </si>
  <si>
    <t>456.041</t>
  </si>
  <si>
    <t>0.406</t>
  </si>
  <si>
    <t>455.635</t>
  </si>
  <si>
    <t>452.135</t>
  </si>
  <si>
    <t>449.634</t>
  </si>
  <si>
    <t>0.749</t>
  </si>
  <si>
    <t>443.634</t>
  </si>
  <si>
    <t>442.885</t>
  </si>
  <si>
    <t>68.262</t>
  </si>
  <si>
    <t>507.991</t>
  </si>
  <si>
    <t>439.729</t>
  </si>
  <si>
    <t>1.345</t>
  </si>
  <si>
    <t>430.323</t>
  </si>
  <si>
    <t>428.978</t>
  </si>
  <si>
    <t>28.313</t>
  </si>
  <si>
    <t>447.886</t>
  </si>
  <si>
    <t>419.573</t>
  </si>
  <si>
    <t>0.505</t>
  </si>
  <si>
    <t>417.827</t>
  </si>
  <si>
    <t>417.322</t>
  </si>
  <si>
    <t>1.099</t>
  </si>
  <si>
    <t>413.922</t>
  </si>
  <si>
    <t>412.823</t>
  </si>
  <si>
    <t>402.673</t>
  </si>
  <si>
    <t>402.173</t>
  </si>
  <si>
    <t>397.923</t>
  </si>
  <si>
    <t>393.172</t>
  </si>
  <si>
    <t>0.655</t>
  </si>
  <si>
    <t>392.672</t>
  </si>
  <si>
    <t>392.017</t>
  </si>
  <si>
    <t>391.017</t>
  </si>
  <si>
    <t>377.017</t>
  </si>
  <si>
    <t>376.516</t>
  </si>
  <si>
    <t>374.111</t>
  </si>
  <si>
    <t>364.611</t>
  </si>
  <si>
    <t>3.500</t>
  </si>
  <si>
    <t>363.611</t>
  </si>
  <si>
    <t>360.111</t>
  </si>
  <si>
    <t>359.611</t>
  </si>
  <si>
    <t>359.111</t>
  </si>
  <si>
    <t>3.984</t>
  </si>
  <si>
    <t>356.611</t>
  </si>
  <si>
    <t>352.627</t>
  </si>
  <si>
    <t>2.001</t>
  </si>
  <si>
    <t>345.877</t>
  </si>
  <si>
    <t>343.876</t>
  </si>
  <si>
    <t>64.338</t>
  </si>
  <si>
    <t>375.464</t>
  </si>
  <si>
    <t>311.126</t>
  </si>
  <si>
    <t>1.906</t>
  </si>
  <si>
    <t>310.377</t>
  </si>
  <si>
    <t>308.471</t>
  </si>
  <si>
    <t>301.221</t>
  </si>
  <si>
    <t>297.722</t>
  </si>
  <si>
    <t>296.971</t>
  </si>
  <si>
    <t>294.972</t>
  </si>
  <si>
    <t>7.856</t>
  </si>
  <si>
    <t>294.036</t>
  </si>
  <si>
    <t>286.180</t>
  </si>
  <si>
    <t>282.680</t>
  </si>
  <si>
    <t>279.180</t>
  </si>
  <si>
    <t>276.429</t>
  </si>
  <si>
    <t>275.680</t>
  </si>
  <si>
    <t>272.429</t>
  </si>
  <si>
    <t>271.430</t>
  </si>
  <si>
    <t>270.930</t>
  </si>
  <si>
    <t>268.180</t>
  </si>
  <si>
    <t>1.655</t>
  </si>
  <si>
    <t>260.429</t>
  </si>
  <si>
    <t>258.774</t>
  </si>
  <si>
    <t>238.869</t>
  </si>
  <si>
    <t>237.119</t>
  </si>
  <si>
    <t>236.369</t>
  </si>
  <si>
    <t>235.868</t>
  </si>
  <si>
    <t>228.119</t>
  </si>
  <si>
    <t>226.869</t>
  </si>
  <si>
    <t>8.156</t>
  </si>
  <si>
    <t>223.619</t>
  </si>
  <si>
    <t>215.463</t>
  </si>
  <si>
    <t>213.963</t>
  </si>
  <si>
    <t>213.463</t>
  </si>
  <si>
    <t>211.307</t>
  </si>
  <si>
    <t>208.806</t>
  </si>
  <si>
    <t>198.557</t>
  </si>
  <si>
    <t>197.557</t>
  </si>
  <si>
    <t>193.557</t>
  </si>
  <si>
    <t>192.057</t>
  </si>
  <si>
    <t>64.209</t>
  </si>
  <si>
    <t>250.274</t>
  </si>
  <si>
    <t>186.065</t>
  </si>
  <si>
    <t>5.751</t>
  </si>
  <si>
    <t>185.815</t>
  </si>
  <si>
    <t>180.064</t>
  </si>
  <si>
    <t>3.078</t>
  </si>
  <si>
    <t>179.564</t>
  </si>
  <si>
    <t>176.486</t>
  </si>
  <si>
    <t>3.999</t>
  </si>
  <si>
    <t>172.736</t>
  </si>
  <si>
    <t>168.737</t>
  </si>
  <si>
    <t>162.237</t>
  </si>
  <si>
    <t>160.987</t>
  </si>
  <si>
    <t>156.487</t>
  </si>
  <si>
    <t>154.987</t>
  </si>
  <si>
    <t>152.237</t>
  </si>
  <si>
    <t>150.737</t>
  </si>
  <si>
    <t>147.236</t>
  </si>
  <si>
    <t>145.237</t>
  </si>
  <si>
    <t>142.831</t>
  </si>
  <si>
    <t>142.331</t>
  </si>
  <si>
    <t>135.331</t>
  </si>
  <si>
    <t>134.580</t>
  </si>
  <si>
    <t>134.331</t>
  </si>
  <si>
    <t>133.831</t>
  </si>
  <si>
    <t>133.331</t>
  </si>
  <si>
    <t>129.581</t>
  </si>
  <si>
    <t>5.407</t>
  </si>
  <si>
    <t>127.081</t>
  </si>
  <si>
    <t>121.674</t>
  </si>
  <si>
    <t>2.499</t>
  </si>
  <si>
    <t>119.175</t>
  </si>
  <si>
    <t>119.174</t>
  </si>
  <si>
    <t>117.174</t>
  </si>
  <si>
    <t>111.925</t>
  </si>
  <si>
    <t>109.925</t>
  </si>
  <si>
    <t>107.769</t>
  </si>
  <si>
    <t>107.268</t>
  </si>
  <si>
    <t>4.001</t>
  </si>
  <si>
    <t>99.519</t>
  </si>
  <si>
    <t>95.518</t>
  </si>
  <si>
    <t>94.269</t>
  </si>
  <si>
    <t>92.519</t>
  </si>
  <si>
    <t>91.269</t>
  </si>
  <si>
    <t>88.268</t>
  </si>
  <si>
    <t>0.733</t>
  </si>
  <si>
    <t>87.768</t>
  </si>
  <si>
    <t>87.035</t>
  </si>
  <si>
    <t>4.500</t>
  </si>
  <si>
    <t>84.535</t>
  </si>
  <si>
    <t>80.035</t>
  </si>
  <si>
    <t>64.546</t>
  </si>
  <si>
    <t>123.081</t>
  </si>
  <si>
    <t>58.535</t>
  </si>
  <si>
    <t>12.332</t>
  </si>
  <si>
    <t>60.433</t>
  </si>
  <si>
    <t>48.101</t>
  </si>
  <si>
    <t>35.351</t>
  </si>
  <si>
    <t>27.601</t>
  </si>
  <si>
    <t>3.249</t>
  </si>
  <si>
    <t>21.850</t>
  </si>
  <si>
    <t>18.601</t>
  </si>
  <si>
    <t>12.251</t>
  </si>
  <si>
    <t>12.851</t>
  </si>
  <si>
    <t>7.500</t>
  </si>
  <si>
    <t>7.749</t>
  </si>
  <si>
    <t>3.000</t>
  </si>
  <si>
    <t>2.249</t>
  </si>
  <si>
    <t>4.251</t>
  </si>
  <si>
    <t>62.940</t>
  </si>
  <si>
    <t>23.101</t>
  </si>
  <si>
    <t>1.094</t>
  </si>
  <si>
    <t>608.620</t>
  </si>
  <si>
    <t>607.526</t>
  </si>
  <si>
    <t>618.000</t>
  </si>
  <si>
    <t>E:/Aggression Videos/Isabella/M9-196_Stimulus_4_2017-08-16_15-29-33.mp4</t>
  </si>
  <si>
    <t>2019-09-30 20:37:15</t>
  </si>
  <si>
    <t>M9-196_Stimulus_4_2017-08-16_15-29-33</t>
  </si>
  <si>
    <t>589.620</t>
  </si>
  <si>
    <t>588.369</t>
  </si>
  <si>
    <t>2.749</t>
  </si>
  <si>
    <t>583.869</t>
  </si>
  <si>
    <t>581.120</t>
  </si>
  <si>
    <t>578.870</t>
  </si>
  <si>
    <t>578.120</t>
  </si>
  <si>
    <t>576.464</t>
  </si>
  <si>
    <t>575.370</t>
  </si>
  <si>
    <t>559.824</t>
  </si>
  <si>
    <t>553.824</t>
  </si>
  <si>
    <t>63.968</t>
  </si>
  <si>
    <t>611.026</t>
  </si>
  <si>
    <t>547.058</t>
  </si>
  <si>
    <t>549.324</t>
  </si>
  <si>
    <t>546.324</t>
  </si>
  <si>
    <t>453.107</t>
  </si>
  <si>
    <t>450.857</t>
  </si>
  <si>
    <t>441.357</t>
  </si>
  <si>
    <t>440.607</t>
  </si>
  <si>
    <t>0.502</t>
  </si>
  <si>
    <t>439.859</t>
  </si>
  <si>
    <t>439.357</t>
  </si>
  <si>
    <t>63.640</t>
  </si>
  <si>
    <t>489.324</t>
  </si>
  <si>
    <t>425.684</t>
  </si>
  <si>
    <t>1.469</t>
  </si>
  <si>
    <t>410.280</t>
  </si>
  <si>
    <t>408.811</t>
  </si>
  <si>
    <t>389.311</t>
  </si>
  <si>
    <t>387.061</t>
  </si>
  <si>
    <t>385.061</t>
  </si>
  <si>
    <t>377.561</t>
  </si>
  <si>
    <t>364.561</t>
  </si>
  <si>
    <t>361.562</t>
  </si>
  <si>
    <t>356.322</t>
  </si>
  <si>
    <t>354.922</t>
  </si>
  <si>
    <t>330.672</t>
  </si>
  <si>
    <t>321.672</t>
  </si>
  <si>
    <t>370.562</t>
  </si>
  <si>
    <t>306.922</t>
  </si>
  <si>
    <t>300.016</t>
  </si>
  <si>
    <t>298.266</t>
  </si>
  <si>
    <t>292.516</t>
  </si>
  <si>
    <t>291.516</t>
  </si>
  <si>
    <t>0.594</t>
  </si>
  <si>
    <t>285.109</t>
  </si>
  <si>
    <t>284.515</t>
  </si>
  <si>
    <t>278.110</t>
  </si>
  <si>
    <t>275.360</t>
  </si>
  <si>
    <t>272.110</t>
  </si>
  <si>
    <t>271.109</t>
  </si>
  <si>
    <t>259.110</t>
  </si>
  <si>
    <t>258.860</t>
  </si>
  <si>
    <t>256.189</t>
  </si>
  <si>
    <t>255.439</t>
  </si>
  <si>
    <t>245.939</t>
  </si>
  <si>
    <t>244.939</t>
  </si>
  <si>
    <t>232.626</t>
  </si>
  <si>
    <t>226.626</t>
  </si>
  <si>
    <t>0.312</t>
  </si>
  <si>
    <t>220.127</t>
  </si>
  <si>
    <t>219.815</t>
  </si>
  <si>
    <t>216.565</t>
  </si>
  <si>
    <t>208.065</t>
  </si>
  <si>
    <t>63.624</t>
  </si>
  <si>
    <t>249.188</t>
  </si>
  <si>
    <t>185.564</t>
  </si>
  <si>
    <t>31.500</t>
  </si>
  <si>
    <t>187.175</t>
  </si>
  <si>
    <t>155.675</t>
  </si>
  <si>
    <t>9.250</t>
  </si>
  <si>
    <t>150.675</t>
  </si>
  <si>
    <t>141.425</t>
  </si>
  <si>
    <t>11.485</t>
  </si>
  <si>
    <t>140.175</t>
  </si>
  <si>
    <t>128.690</t>
  </si>
  <si>
    <t>8.249</t>
  </si>
  <si>
    <t>106.940</t>
  </si>
  <si>
    <t>98.691</t>
  </si>
  <si>
    <t>4.250</t>
  </si>
  <si>
    <t>93.941</t>
  </si>
  <si>
    <t>89.691</t>
  </si>
  <si>
    <t>7.999</t>
  </si>
  <si>
    <t>84.690</t>
  </si>
  <si>
    <t>76.691</t>
  </si>
  <si>
    <t>63.735</t>
  </si>
  <si>
    <t>127.676</t>
  </si>
  <si>
    <t>63.941</t>
  </si>
  <si>
    <t>31.589</t>
  </si>
  <si>
    <t>74.190</t>
  </si>
  <si>
    <t>42.601</t>
  </si>
  <si>
    <t>17.499</t>
  </si>
  <si>
    <t>40.600</t>
  </si>
  <si>
    <t>19.500</t>
  </si>
  <si>
    <t>614.131</t>
  </si>
  <si>
    <t>613.381</t>
  </si>
  <si>
    <t>667.680</t>
  </si>
  <si>
    <t>E:/Aggression Videos/Isabella/M9-195_Stimulus_4_2017-08-17_16-43-23.mp4</t>
  </si>
  <si>
    <t>2019-09-29 19:05:53</t>
  </si>
  <si>
    <t>M9-196_Stimulus_4_2017-08-23_15-18-27</t>
  </si>
  <si>
    <t>64.311</t>
  </si>
  <si>
    <t>654.380</t>
  </si>
  <si>
    <t>590.069</t>
  </si>
  <si>
    <t>11.001</t>
  </si>
  <si>
    <t>582.148</t>
  </si>
  <si>
    <t>571.147</t>
  </si>
  <si>
    <t>512.308</t>
  </si>
  <si>
    <t>511.558</t>
  </si>
  <si>
    <t>1.249</t>
  </si>
  <si>
    <t>501.401</t>
  </si>
  <si>
    <t>500.152</t>
  </si>
  <si>
    <t>487.652</t>
  </si>
  <si>
    <t>487.152</t>
  </si>
  <si>
    <t>2.109</t>
  </si>
  <si>
    <t>484.652</t>
  </si>
  <si>
    <t>482.543</t>
  </si>
  <si>
    <t>474.996</t>
  </si>
  <si>
    <t>473.496</t>
  </si>
  <si>
    <t>63.484</t>
  </si>
  <si>
    <t>509.902</t>
  </si>
  <si>
    <t>446.418</t>
  </si>
  <si>
    <t>329.911</t>
  </si>
  <si>
    <t>329.660</t>
  </si>
  <si>
    <t>56.404</t>
  </si>
  <si>
    <t>385.565</t>
  </si>
  <si>
    <t>329.161</t>
  </si>
  <si>
    <t>13.907</t>
  </si>
  <si>
    <t>317.755</t>
  </si>
  <si>
    <t>303.848</t>
  </si>
  <si>
    <t>4.172</t>
  </si>
  <si>
    <t>302.599</t>
  </si>
  <si>
    <t>298.427</t>
  </si>
  <si>
    <t>63.623</t>
  </si>
  <si>
    <t>254.771</t>
  </si>
  <si>
    <t>191.148</t>
  </si>
  <si>
    <t>3.501</t>
  </si>
  <si>
    <t>191.726</t>
  </si>
  <si>
    <t>188.225</t>
  </si>
  <si>
    <t>7.423</t>
  </si>
  <si>
    <t>153.236</t>
  </si>
  <si>
    <t>145.813</t>
  </si>
  <si>
    <t>5.000</t>
  </si>
  <si>
    <t>136.064</t>
  </si>
  <si>
    <t>131.064</t>
  </si>
  <si>
    <t>1.406</t>
  </si>
  <si>
    <t>130.813</t>
  </si>
  <si>
    <t>129.407</t>
  </si>
  <si>
    <t>2.156</t>
  </si>
  <si>
    <t>124.408</t>
  </si>
  <si>
    <t>122.252</t>
  </si>
  <si>
    <t>119.408</t>
  </si>
  <si>
    <t>118.002</t>
  </si>
  <si>
    <t>112.502</t>
  </si>
  <si>
    <t>110.752</t>
  </si>
  <si>
    <t>109.002</t>
  </si>
  <si>
    <t>105.502</t>
  </si>
  <si>
    <t>1.751</t>
  </si>
  <si>
    <t>101.190</t>
  </si>
  <si>
    <t>99.439</t>
  </si>
  <si>
    <t>89.690</t>
  </si>
  <si>
    <t>88.940</t>
  </si>
  <si>
    <t>83.190</t>
  </si>
  <si>
    <t>81.440</t>
  </si>
  <si>
    <t>63.468</t>
  </si>
  <si>
    <t>125.908</t>
  </si>
  <si>
    <t>62.440</t>
  </si>
  <si>
    <t>14.089</t>
  </si>
  <si>
    <t>64.690</t>
  </si>
  <si>
    <t>50.601</t>
  </si>
  <si>
    <t>43.351</t>
  </si>
  <si>
    <t>41.101</t>
  </si>
  <si>
    <t>37.101</t>
  </si>
  <si>
    <t>28.351</t>
  </si>
  <si>
    <t>22.100</t>
  </si>
  <si>
    <t>19.851</t>
  </si>
  <si>
    <t>15.351</t>
  </si>
  <si>
    <t>11.101</t>
  </si>
  <si>
    <t>6.601</t>
  </si>
  <si>
    <t>632.658</t>
  </si>
  <si>
    <t>629.658</t>
  </si>
  <si>
    <t>14.95</t>
  </si>
  <si>
    <t>638.540</t>
  </si>
  <si>
    <t>E:/Aggression Videos/Isabella/M9-196_Stimulus_4_2017-08-24_18-05-29.mp4</t>
  </si>
  <si>
    <t>2019-10-10 20:40:16</t>
  </si>
  <si>
    <t>M9-196_Stimulus_4_2017-08-24_18-05-29</t>
  </si>
  <si>
    <t>623.407</t>
  </si>
  <si>
    <t>622.658</t>
  </si>
  <si>
    <t>617.658</t>
  </si>
  <si>
    <t>613.657</t>
  </si>
  <si>
    <t>0.905</t>
  </si>
  <si>
    <t>613.158</t>
  </si>
  <si>
    <t>612.253</t>
  </si>
  <si>
    <t>2.665</t>
  </si>
  <si>
    <t>601.752</t>
  </si>
  <si>
    <t>599.087</t>
  </si>
  <si>
    <t>595.097</t>
  </si>
  <si>
    <t>593.347</t>
  </si>
  <si>
    <t>588.847</t>
  </si>
  <si>
    <t>587.347</t>
  </si>
  <si>
    <t>584.346</t>
  </si>
  <si>
    <t>583.097</t>
  </si>
  <si>
    <t>0.009</t>
  </si>
  <si>
    <t>582.133</t>
  </si>
  <si>
    <t>582.124</t>
  </si>
  <si>
    <t>63.178</t>
  </si>
  <si>
    <t>634.813</t>
  </si>
  <si>
    <t>571.635</t>
  </si>
  <si>
    <t>4.000</t>
  </si>
  <si>
    <t>565.135</t>
  </si>
  <si>
    <t>561.135</t>
  </si>
  <si>
    <t>1.181</t>
  </si>
  <si>
    <t>547.385</t>
  </si>
  <si>
    <t>546.204</t>
  </si>
  <si>
    <t>3.251</t>
  </si>
  <si>
    <t>546.213</t>
  </si>
  <si>
    <t>542.962</t>
  </si>
  <si>
    <t>542.712</t>
  </si>
  <si>
    <t>534.963</t>
  </si>
  <si>
    <t>533.963</t>
  </si>
  <si>
    <t>533.212</t>
  </si>
  <si>
    <t>530.213</t>
  </si>
  <si>
    <t>0.666</t>
  </si>
  <si>
    <t>529.963</t>
  </si>
  <si>
    <t>529.297</t>
  </si>
  <si>
    <t>0.997</t>
  </si>
  <si>
    <t>529.306</t>
  </si>
  <si>
    <t>528.309</t>
  </si>
  <si>
    <t>521.307</t>
  </si>
  <si>
    <t>519.557</t>
  </si>
  <si>
    <t>1.657</t>
  </si>
  <si>
    <t>518.057</t>
  </si>
  <si>
    <t>516.400</t>
  </si>
  <si>
    <t>2.593</t>
  </si>
  <si>
    <t>509.650</t>
  </si>
  <si>
    <t>507.057</t>
  </si>
  <si>
    <t>2.406</t>
  </si>
  <si>
    <t>505.307</t>
  </si>
  <si>
    <t>502.901</t>
  </si>
  <si>
    <t>497.651</t>
  </si>
  <si>
    <t>496.901</t>
  </si>
  <si>
    <t>487.245</t>
  </si>
  <si>
    <t>484.839</t>
  </si>
  <si>
    <t>3.751</t>
  </si>
  <si>
    <t>473.339</t>
  </si>
  <si>
    <t>469.588</t>
  </si>
  <si>
    <t>1.923</t>
  </si>
  <si>
    <t>465.089</t>
  </si>
  <si>
    <t>463.166</t>
  </si>
  <si>
    <t>456.666</t>
  </si>
  <si>
    <t>452.916</t>
  </si>
  <si>
    <t>63.733</t>
  </si>
  <si>
    <t>503.150</t>
  </si>
  <si>
    <t>439.417</t>
  </si>
  <si>
    <t>8.189</t>
  </si>
  <si>
    <t>436.794</t>
  </si>
  <si>
    <t>428.605</t>
  </si>
  <si>
    <t>13.000</t>
  </si>
  <si>
    <t>424.044</t>
  </si>
  <si>
    <t>411.044</t>
  </si>
  <si>
    <t>386.639</t>
  </si>
  <si>
    <t>384.139</t>
  </si>
  <si>
    <t>377.139</t>
  </si>
  <si>
    <t>376.139</t>
  </si>
  <si>
    <t>356.639</t>
  </si>
  <si>
    <t>356.139</t>
  </si>
  <si>
    <t>343.654</t>
  </si>
  <si>
    <t>341.155</t>
  </si>
  <si>
    <t>335.155</t>
  </si>
  <si>
    <t>334.404</t>
  </si>
  <si>
    <t>331.154</t>
  </si>
  <si>
    <t>329.905</t>
  </si>
  <si>
    <t>328.155</t>
  </si>
  <si>
    <t>326.154</t>
  </si>
  <si>
    <t>62.950</t>
  </si>
  <si>
    <t>376.138</t>
  </si>
  <si>
    <t>313.188</t>
  </si>
  <si>
    <t>291.843</t>
  </si>
  <si>
    <t>290.843</t>
  </si>
  <si>
    <t>3.172</t>
  </si>
  <si>
    <t>290.592</t>
  </si>
  <si>
    <t>287.420</t>
  </si>
  <si>
    <t>4.249</t>
  </si>
  <si>
    <t>276.670</t>
  </si>
  <si>
    <t>272.421</t>
  </si>
  <si>
    <t>264.171</t>
  </si>
  <si>
    <t>261.671</t>
  </si>
  <si>
    <t>244.500</t>
  </si>
  <si>
    <t>240.500</t>
  </si>
  <si>
    <t>1.156</t>
  </si>
  <si>
    <t>238.500</t>
  </si>
  <si>
    <t>237.344</t>
  </si>
  <si>
    <t>227.344</t>
  </si>
  <si>
    <t>226.594</t>
  </si>
  <si>
    <t>216.094</t>
  </si>
  <si>
    <t>212.843</t>
  </si>
  <si>
    <t>206.781</t>
  </si>
  <si>
    <t>203.282</t>
  </si>
  <si>
    <t>193.782</t>
  </si>
  <si>
    <t>193.282</t>
  </si>
  <si>
    <t>63.734</t>
  </si>
  <si>
    <t>248.515</t>
  </si>
  <si>
    <t>184.781</t>
  </si>
  <si>
    <t>6.922</t>
  </si>
  <si>
    <t>186.532</t>
  </si>
  <si>
    <t>179.610</t>
  </si>
  <si>
    <t>172.109</t>
  </si>
  <si>
    <t>171.610</t>
  </si>
  <si>
    <t>6.250</t>
  </si>
  <si>
    <t>168.048</t>
  </si>
  <si>
    <t>161.798</t>
  </si>
  <si>
    <t>152.299</t>
  </si>
  <si>
    <t>151.799</t>
  </si>
  <si>
    <t>4.499</t>
  </si>
  <si>
    <t>138.798</t>
  </si>
  <si>
    <t>134.299</t>
  </si>
  <si>
    <t>134.049</t>
  </si>
  <si>
    <t>132.299</t>
  </si>
  <si>
    <t>124.549</t>
  </si>
  <si>
    <t>122.798</t>
  </si>
  <si>
    <t>108.269</t>
  </si>
  <si>
    <t>107.019</t>
  </si>
  <si>
    <t>4.329</t>
  </si>
  <si>
    <t>105.519</t>
  </si>
  <si>
    <t>5.249</t>
  </si>
  <si>
    <t>83.940</t>
  </si>
  <si>
    <t>78.691</t>
  </si>
  <si>
    <t>63.691</t>
  </si>
  <si>
    <t>63.285</t>
  </si>
  <si>
    <t>63.764</t>
  </si>
  <si>
    <t>122.049</t>
  </si>
  <si>
    <t>58.285</t>
  </si>
  <si>
    <t>57.535</t>
  </si>
  <si>
    <t>55.535</t>
  </si>
  <si>
    <t>50.629</t>
  </si>
  <si>
    <t>44.379</t>
  </si>
  <si>
    <t>1.501</t>
  </si>
  <si>
    <t>33.379</t>
  </si>
  <si>
    <t>31.878</t>
  </si>
  <si>
    <t>31.379</t>
  </si>
  <si>
    <t>30.379</t>
  </si>
  <si>
    <t>0.527</t>
  </si>
  <si>
    <t>29.629</t>
  </si>
  <si>
    <t>29.102</t>
  </si>
  <si>
    <t>22.602</t>
  </si>
  <si>
    <t>16.852</t>
  </si>
  <si>
    <t>14.602</t>
  </si>
  <si>
    <t>13.852</t>
  </si>
  <si>
    <t>12.601</t>
  </si>
  <si>
    <t>2.350</t>
  </si>
  <si>
    <t>642.243</t>
  </si>
  <si>
    <t>640.993</t>
  </si>
  <si>
    <t>652.480</t>
  </si>
  <si>
    <t>E:/Aggression Videos/Isabella/M9-196_Stimulus_4_2017-08-26_18-13-31.mp4</t>
  </si>
  <si>
    <t>2019-10-10 21:26:21</t>
  </si>
  <si>
    <t>M9-196_Stimulus_4_2017-08-26_18-13-31</t>
  </si>
  <si>
    <t>623.681</t>
  </si>
  <si>
    <t>622.681</t>
  </si>
  <si>
    <t>619.931</t>
  </si>
  <si>
    <t>616.431</t>
  </si>
  <si>
    <t>20.906</t>
  </si>
  <si>
    <t>615.931</t>
  </si>
  <si>
    <t>595.025</t>
  </si>
  <si>
    <t>591.368</t>
  </si>
  <si>
    <t>589.119</t>
  </si>
  <si>
    <t>588.119</t>
  </si>
  <si>
    <t>583.868</t>
  </si>
  <si>
    <t>64.374</t>
  </si>
  <si>
    <t>644.243</t>
  </si>
  <si>
    <t>579.869</t>
  </si>
  <si>
    <t>24.922</t>
  </si>
  <si>
    <t>581.619</t>
  </si>
  <si>
    <t>556.697</t>
  </si>
  <si>
    <t>552.979</t>
  </si>
  <si>
    <t>548.479</t>
  </si>
  <si>
    <t>5.500</t>
  </si>
  <si>
    <t>547.980</t>
  </si>
  <si>
    <t>542.480</t>
  </si>
  <si>
    <t>532.979</t>
  </si>
  <si>
    <t>532.480</t>
  </si>
  <si>
    <t>520.480</t>
  </si>
  <si>
    <t>515.480</t>
  </si>
  <si>
    <t>506.229</t>
  </si>
  <si>
    <t>504.979</t>
  </si>
  <si>
    <t>8.047</t>
  </si>
  <si>
    <t>504.480</t>
  </si>
  <si>
    <t>496.433</t>
  </si>
  <si>
    <t>492.184</t>
  </si>
  <si>
    <t>491.433</t>
  </si>
  <si>
    <t>481.934</t>
  </si>
  <si>
    <t>474.934</t>
  </si>
  <si>
    <t>463.684</t>
  </si>
  <si>
    <t>459.434</t>
  </si>
  <si>
    <t>63.546</t>
  </si>
  <si>
    <t>503.230</t>
  </si>
  <si>
    <t>439.684</t>
  </si>
  <si>
    <t>439.683</t>
  </si>
  <si>
    <t>437.933</t>
  </si>
  <si>
    <t>10.749</t>
  </si>
  <si>
    <t>419.698</t>
  </si>
  <si>
    <t>408.949</t>
  </si>
  <si>
    <t>395.449</t>
  </si>
  <si>
    <t>394.699</t>
  </si>
  <si>
    <t>380.327</t>
  </si>
  <si>
    <t>379.827</t>
  </si>
  <si>
    <t>378.327</t>
  </si>
  <si>
    <t>373.077</t>
  </si>
  <si>
    <t>369.327</t>
  </si>
  <si>
    <t>367.327</t>
  </si>
  <si>
    <t>351.327</t>
  </si>
  <si>
    <t>343.827</t>
  </si>
  <si>
    <t>63.872</t>
  </si>
  <si>
    <t>376.199</t>
  </si>
  <si>
    <t>312.327</t>
  </si>
  <si>
    <t>313.937</t>
  </si>
  <si>
    <t>311.938</t>
  </si>
  <si>
    <t>303.188</t>
  </si>
  <si>
    <t>288.938</t>
  </si>
  <si>
    <t>287.937</t>
  </si>
  <si>
    <t>270.438</t>
  </si>
  <si>
    <t>262.938</t>
  </si>
  <si>
    <t>3.657</t>
  </si>
  <si>
    <t>252.438</t>
  </si>
  <si>
    <t>248.781</t>
  </si>
  <si>
    <t>0.984</t>
  </si>
  <si>
    <t>233.032</t>
  </si>
  <si>
    <t>232.048</t>
  </si>
  <si>
    <t>13.749</t>
  </si>
  <si>
    <t>228.797</t>
  </si>
  <si>
    <t>215.048</t>
  </si>
  <si>
    <t>211.798</t>
  </si>
  <si>
    <t>211.048</t>
  </si>
  <si>
    <t>208.798</t>
  </si>
  <si>
    <t>206.048</t>
  </si>
  <si>
    <t>64.390</t>
  </si>
  <si>
    <t>250.938</t>
  </si>
  <si>
    <t>186.548</t>
  </si>
  <si>
    <t>8.468</t>
  </si>
  <si>
    <t>192.798</t>
  </si>
  <si>
    <t>184.330</t>
  </si>
  <si>
    <t>181.580</t>
  </si>
  <si>
    <t>177.580</t>
  </si>
  <si>
    <t>6.750</t>
  </si>
  <si>
    <t>170.330</t>
  </si>
  <si>
    <t>163.580</t>
  </si>
  <si>
    <t>158.579</t>
  </si>
  <si>
    <t>157.830</t>
  </si>
  <si>
    <t>156.330</t>
  </si>
  <si>
    <t>153.330</t>
  </si>
  <si>
    <t>151.329</t>
  </si>
  <si>
    <t>149.829</t>
  </si>
  <si>
    <t>145.830</t>
  </si>
  <si>
    <t>142.330</t>
  </si>
  <si>
    <t>132.830</t>
  </si>
  <si>
    <t>131.079</t>
  </si>
  <si>
    <t>76.690</t>
  </si>
  <si>
    <t>75.440</t>
  </si>
  <si>
    <t>69.440</t>
  </si>
  <si>
    <t>66.689</t>
  </si>
  <si>
    <t>64.389</t>
  </si>
  <si>
    <t>126.079</t>
  </si>
  <si>
    <t>61.690</t>
  </si>
  <si>
    <t>5.838</t>
  </si>
  <si>
    <t>57.102</t>
  </si>
  <si>
    <t>6.500</t>
  </si>
  <si>
    <t>51.101</t>
  </si>
  <si>
    <t>44.601</t>
  </si>
  <si>
    <t>43.602</t>
  </si>
  <si>
    <t>42.852</t>
  </si>
  <si>
    <t>37.851</t>
  </si>
  <si>
    <t>34.852</t>
  </si>
  <si>
    <t>31.602</t>
  </si>
  <si>
    <t>24.602</t>
  </si>
  <si>
    <t>22.352</t>
  </si>
  <si>
    <t>21.852</t>
  </si>
  <si>
    <t>18.850</t>
  </si>
  <si>
    <t>18.350</t>
  </si>
  <si>
    <t>8.000</t>
  </si>
  <si>
    <t>15.851</t>
  </si>
  <si>
    <t>Isa195A</t>
  </si>
  <si>
    <t>Isa196A</t>
  </si>
  <si>
    <t>Isa196B</t>
  </si>
  <si>
    <t>Isa196C</t>
  </si>
  <si>
    <t>Isa196D</t>
  </si>
  <si>
    <t>R6(A6)</t>
  </si>
  <si>
    <t>R6(A12)</t>
  </si>
  <si>
    <t>7_13(A20)</t>
  </si>
  <si>
    <t>7_13(A34)</t>
  </si>
  <si>
    <t>7_18(A24)</t>
  </si>
  <si>
    <t>7_18(A35)</t>
  </si>
  <si>
    <t>7_20(A26)</t>
  </si>
  <si>
    <t>7_20(A36)</t>
  </si>
  <si>
    <t>Attack</t>
  </si>
  <si>
    <t>Social</t>
  </si>
  <si>
    <t>Grooming</t>
  </si>
  <si>
    <t>Tail Rattles</t>
  </si>
  <si>
    <t>Lateral Threat</t>
  </si>
  <si>
    <t>Chase</t>
  </si>
  <si>
    <t>Off</t>
  </si>
  <si>
    <t>On</t>
  </si>
  <si>
    <t>Mouse1</t>
  </si>
  <si>
    <t>Mouse2</t>
  </si>
  <si>
    <t>Mouse3</t>
  </si>
  <si>
    <t>Mouse4</t>
  </si>
  <si>
    <t>Mouse5</t>
  </si>
  <si>
    <t>Mouse6</t>
  </si>
  <si>
    <t>Mouse7</t>
  </si>
  <si>
    <t>Mouse8</t>
  </si>
  <si>
    <t>Mouse9</t>
  </si>
  <si>
    <t>Mouse10</t>
  </si>
  <si>
    <t>Mouse11</t>
  </si>
  <si>
    <t>Mouse12</t>
  </si>
  <si>
    <t>SEM</t>
  </si>
  <si>
    <t>Mouse13</t>
  </si>
  <si>
    <t>Mouse14</t>
  </si>
  <si>
    <t>Mouse15</t>
  </si>
  <si>
    <t>Avg</t>
  </si>
  <si>
    <t>Behavior counts by Assay</t>
  </si>
  <si>
    <t>Behavior counts by Animal</t>
  </si>
  <si>
    <t>Light</t>
  </si>
  <si>
    <t>Assay start</t>
  </si>
  <si>
    <t>Light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</si>
</sst>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h]:mm:ss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164" fontId="0" fillId="0" borderId="0" xfId="0" applyNumberFormat="1"/>
    <xf numFmtId="0" fontId="2" fillId="0" borderId="0" xfId="0" applyFont="1" applyFill="1"/>
    <xf numFmtId="0" fontId="0" fillId="0" borderId="0" xfId="0" applyFill="1"/>
    <xf numFmtId="164" fontId="0" fillId="0" borderId="0" xfId="0" applyNumberFormat="1" applyFill="1"/>
    <xf numFmtId="49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workbookViewId="0">
      <selection activeCell="K41" sqref="K41"/>
    </sheetView>
  </sheetViews>
  <sheetFormatPr defaultRowHeight="15" x14ac:dyDescent="0.25"/>
  <sheetData>
    <row r="1" spans="1:27" x14ac:dyDescent="0.25">
      <c r="A1" s="2" t="s">
        <v>4077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4078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x14ac:dyDescent="0.25">
      <c r="A4" s="2"/>
      <c r="B4" s="2" t="s">
        <v>4052</v>
      </c>
      <c r="C4" s="2"/>
      <c r="D4" s="2" t="s">
        <v>4053</v>
      </c>
      <c r="E4" s="2"/>
      <c r="F4" s="2" t="s">
        <v>4054</v>
      </c>
      <c r="G4" s="2"/>
      <c r="H4" s="2" t="s">
        <v>4055</v>
      </c>
      <c r="I4" s="2"/>
      <c r="J4" s="2" t="s">
        <v>4056</v>
      </c>
      <c r="K4" s="2"/>
      <c r="L4" s="2" t="s">
        <v>4057</v>
      </c>
      <c r="M4" s="2"/>
      <c r="N4" s="2"/>
      <c r="O4" s="2"/>
      <c r="P4" s="2" t="s">
        <v>4052</v>
      </c>
      <c r="Q4" s="2"/>
      <c r="R4" s="2" t="s">
        <v>4053</v>
      </c>
      <c r="S4" s="2"/>
      <c r="T4" s="2" t="s">
        <v>4054</v>
      </c>
      <c r="U4" s="2"/>
      <c r="V4" s="2" t="s">
        <v>4055</v>
      </c>
      <c r="W4" s="2"/>
      <c r="X4" s="2" t="s">
        <v>4056</v>
      </c>
      <c r="Y4" s="2"/>
      <c r="Z4" s="2" t="s">
        <v>4057</v>
      </c>
      <c r="AA4" s="2"/>
    </row>
    <row r="5" spans="1:27" x14ac:dyDescent="0.25">
      <c r="A5" s="2" t="s">
        <v>4079</v>
      </c>
      <c r="B5" s="2" t="s">
        <v>4058</v>
      </c>
      <c r="C5" s="2" t="s">
        <v>4059</v>
      </c>
      <c r="D5" s="2" t="s">
        <v>4058</v>
      </c>
      <c r="E5" s="2" t="s">
        <v>4059</v>
      </c>
      <c r="F5" s="2" t="s">
        <v>4058</v>
      </c>
      <c r="G5" s="2" t="s">
        <v>4059</v>
      </c>
      <c r="H5" s="2" t="s">
        <v>4058</v>
      </c>
      <c r="I5" s="2" t="s">
        <v>4059</v>
      </c>
      <c r="J5" s="2" t="s">
        <v>4058</v>
      </c>
      <c r="K5" s="2" t="s">
        <v>4059</v>
      </c>
      <c r="L5" s="2" t="s">
        <v>4058</v>
      </c>
      <c r="M5" s="2" t="s">
        <v>4059</v>
      </c>
      <c r="N5" s="2"/>
      <c r="O5" s="2"/>
      <c r="P5" s="2" t="s">
        <v>4058</v>
      </c>
      <c r="Q5" s="2" t="s">
        <v>4059</v>
      </c>
      <c r="R5" s="2" t="s">
        <v>4058</v>
      </c>
      <c r="S5" s="2" t="s">
        <v>4059</v>
      </c>
      <c r="T5" s="2" t="s">
        <v>4058</v>
      </c>
      <c r="U5" s="2" t="s">
        <v>4059</v>
      </c>
      <c r="V5" s="2" t="s">
        <v>4058</v>
      </c>
      <c r="W5" s="2" t="s">
        <v>4059</v>
      </c>
      <c r="X5" s="2" t="s">
        <v>4058</v>
      </c>
      <c r="Y5" s="2" t="s">
        <v>4059</v>
      </c>
      <c r="Z5" s="2" t="s">
        <v>4058</v>
      </c>
      <c r="AA5" s="2" t="s">
        <v>4059</v>
      </c>
    </row>
    <row r="6" spans="1:27" x14ac:dyDescent="0.25">
      <c r="A6" t="s">
        <v>2004</v>
      </c>
      <c r="B6">
        <v>3</v>
      </c>
      <c r="C6">
        <v>2</v>
      </c>
      <c r="D6">
        <v>10</v>
      </c>
      <c r="E6">
        <v>14</v>
      </c>
      <c r="F6">
        <v>3</v>
      </c>
      <c r="G6">
        <v>5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O6" t="s">
        <v>2004</v>
      </c>
      <c r="P6">
        <f t="shared" ref="P6" si="0">AVERAGE(B6)</f>
        <v>3</v>
      </c>
      <c r="Q6">
        <f t="shared" ref="Q6" si="1">AVERAGE(C6)</f>
        <v>2</v>
      </c>
      <c r="R6">
        <f t="shared" ref="R6" si="2">AVERAGE(D6)</f>
        <v>10</v>
      </c>
      <c r="S6">
        <f t="shared" ref="S6" si="3">AVERAGE(E6)</f>
        <v>14</v>
      </c>
      <c r="T6">
        <f t="shared" ref="T6" si="4">AVERAGE(F6)</f>
        <v>3</v>
      </c>
      <c r="U6">
        <f t="shared" ref="U6" si="5">AVERAGE(G6)</f>
        <v>5</v>
      </c>
      <c r="V6">
        <f t="shared" ref="V6" si="6">AVERAGE(H6)</f>
        <v>0</v>
      </c>
      <c r="W6">
        <f t="shared" ref="W6" si="7">AVERAGE(I6)</f>
        <v>0</v>
      </c>
      <c r="X6">
        <f t="shared" ref="X6" si="8">AVERAGE(J6)</f>
        <v>0</v>
      </c>
      <c r="Y6">
        <f t="shared" ref="Y6" si="9">AVERAGE(K6)</f>
        <v>0</v>
      </c>
      <c r="Z6">
        <f t="shared" ref="Z6" si="10">AVERAGE(L6)</f>
        <v>0</v>
      </c>
      <c r="AA6">
        <f t="shared" ref="AA6" si="11">AVERAGE(M6)</f>
        <v>0</v>
      </c>
    </row>
    <row r="7" spans="1:27" x14ac:dyDescent="0.25">
      <c r="A7" t="s">
        <v>2005</v>
      </c>
      <c r="B7">
        <v>6</v>
      </c>
      <c r="C7">
        <v>13</v>
      </c>
      <c r="D7">
        <v>10</v>
      </c>
      <c r="E7">
        <v>13</v>
      </c>
      <c r="F7">
        <v>2</v>
      </c>
      <c r="G7">
        <v>0</v>
      </c>
      <c r="H7">
        <v>0</v>
      </c>
      <c r="I7">
        <v>0</v>
      </c>
      <c r="J7">
        <v>7</v>
      </c>
      <c r="K7">
        <v>7</v>
      </c>
      <c r="L7">
        <v>0</v>
      </c>
      <c r="M7">
        <v>0</v>
      </c>
      <c r="O7" t="s">
        <v>2005</v>
      </c>
      <c r="P7">
        <f t="shared" ref="P7" si="12">AVERAGE(B7:B9)</f>
        <v>6.666666666666667</v>
      </c>
      <c r="Q7">
        <f t="shared" ref="Q7" si="13">AVERAGE(C7:C9)</f>
        <v>8</v>
      </c>
      <c r="R7">
        <f t="shared" ref="R7" si="14">AVERAGE(D7:D9)</f>
        <v>8</v>
      </c>
      <c r="S7">
        <f t="shared" ref="S7" si="15">AVERAGE(E7:E9)</f>
        <v>9.3333333333333339</v>
      </c>
      <c r="T7">
        <f t="shared" ref="T7" si="16">AVERAGE(F7:F9)</f>
        <v>3</v>
      </c>
      <c r="U7">
        <f t="shared" ref="U7" si="17">AVERAGE(G7:G9)</f>
        <v>2.6666666666666665</v>
      </c>
      <c r="V7">
        <f t="shared" ref="V7" si="18">AVERAGE(H7:H9)</f>
        <v>0.66666666666666663</v>
      </c>
      <c r="W7">
        <f t="shared" ref="W7" si="19">AVERAGE(I7:I9)</f>
        <v>0</v>
      </c>
      <c r="X7">
        <f t="shared" ref="X7" si="20">AVERAGE(J7:J9)</f>
        <v>6.333333333333333</v>
      </c>
      <c r="Y7">
        <f t="shared" ref="Y7" si="21">AVERAGE(K7:K9)</f>
        <v>4.666666666666667</v>
      </c>
      <c r="Z7">
        <f t="shared" ref="Z7" si="22">AVERAGE(L7:L9)</f>
        <v>0.33333333333333331</v>
      </c>
      <c r="AA7">
        <f t="shared" ref="AA7" si="23">AVERAGE(M7:M9)</f>
        <v>0</v>
      </c>
    </row>
    <row r="8" spans="1:27" x14ac:dyDescent="0.25">
      <c r="A8" t="s">
        <v>2006</v>
      </c>
      <c r="B8">
        <v>10</v>
      </c>
      <c r="C8">
        <v>7</v>
      </c>
      <c r="D8">
        <v>8</v>
      </c>
      <c r="E8">
        <v>5</v>
      </c>
      <c r="F8">
        <v>1</v>
      </c>
      <c r="G8">
        <v>7</v>
      </c>
      <c r="H8">
        <v>1</v>
      </c>
      <c r="I8">
        <v>0</v>
      </c>
      <c r="J8">
        <v>9</v>
      </c>
      <c r="K8">
        <v>6</v>
      </c>
      <c r="L8">
        <v>0</v>
      </c>
      <c r="M8">
        <v>0</v>
      </c>
      <c r="O8" t="s">
        <v>2006</v>
      </c>
    </row>
    <row r="9" spans="1:27" x14ac:dyDescent="0.25">
      <c r="A9" t="s">
        <v>2668</v>
      </c>
      <c r="B9">
        <v>4</v>
      </c>
      <c r="C9">
        <v>4</v>
      </c>
      <c r="D9">
        <v>6</v>
      </c>
      <c r="E9">
        <v>10</v>
      </c>
      <c r="F9">
        <v>6</v>
      </c>
      <c r="G9">
        <v>1</v>
      </c>
      <c r="H9">
        <v>1</v>
      </c>
      <c r="I9">
        <v>0</v>
      </c>
      <c r="J9">
        <v>3</v>
      </c>
      <c r="K9">
        <v>1</v>
      </c>
      <c r="L9">
        <v>1</v>
      </c>
      <c r="M9">
        <v>0</v>
      </c>
      <c r="O9" t="s">
        <v>2668</v>
      </c>
    </row>
    <row r="10" spans="1:27" x14ac:dyDescent="0.25">
      <c r="A10" t="s">
        <v>2007</v>
      </c>
      <c r="B10">
        <v>3</v>
      </c>
      <c r="C10">
        <v>5</v>
      </c>
      <c r="D10">
        <v>8</v>
      </c>
      <c r="E10">
        <v>6</v>
      </c>
      <c r="F10">
        <v>0</v>
      </c>
      <c r="G10">
        <v>7</v>
      </c>
      <c r="H10">
        <v>0</v>
      </c>
      <c r="I10">
        <v>0</v>
      </c>
      <c r="J10">
        <v>1</v>
      </c>
      <c r="K10">
        <v>0</v>
      </c>
      <c r="L10">
        <v>0</v>
      </c>
      <c r="M10">
        <v>0</v>
      </c>
      <c r="O10" t="s">
        <v>2007</v>
      </c>
      <c r="P10">
        <f t="shared" ref="P10" si="24">AVERAGE(B10:B12)</f>
        <v>2</v>
      </c>
      <c r="Q10">
        <f t="shared" ref="Q10" si="25">AVERAGE(C10:C12)</f>
        <v>4.333333333333333</v>
      </c>
      <c r="R10">
        <f t="shared" ref="R10" si="26">AVERAGE(D10:D12)</f>
        <v>9.6666666666666661</v>
      </c>
      <c r="S10">
        <f t="shared" ref="S10" si="27">AVERAGE(E10:E12)</f>
        <v>7.333333333333333</v>
      </c>
      <c r="T10">
        <f t="shared" ref="T10" si="28">AVERAGE(F10:F12)</f>
        <v>0.66666666666666663</v>
      </c>
      <c r="U10">
        <f t="shared" ref="U10" si="29">AVERAGE(G10:G12)</f>
        <v>5.333333333333333</v>
      </c>
      <c r="V10">
        <f t="shared" ref="V10" si="30">AVERAGE(H10:H12)</f>
        <v>0.33333333333333331</v>
      </c>
      <c r="W10">
        <f t="shared" ref="W10" si="31">AVERAGE(I10:I12)</f>
        <v>0</v>
      </c>
      <c r="X10">
        <f t="shared" ref="X10" si="32">AVERAGE(J10:J12)</f>
        <v>0.66666666666666663</v>
      </c>
      <c r="Y10">
        <f t="shared" ref="Y10" si="33">AVERAGE(K10:K12)</f>
        <v>1</v>
      </c>
      <c r="Z10">
        <f t="shared" ref="Z10" si="34">AVERAGE(L10:L12)</f>
        <v>0</v>
      </c>
      <c r="AA10">
        <f t="shared" ref="AA10" si="35">AVERAGE(M10:M12)</f>
        <v>0</v>
      </c>
    </row>
    <row r="11" spans="1:27" x14ac:dyDescent="0.25">
      <c r="A11" t="s">
        <v>2807</v>
      </c>
      <c r="B11">
        <v>1</v>
      </c>
      <c r="C11">
        <v>3</v>
      </c>
      <c r="D11">
        <v>13</v>
      </c>
      <c r="E11">
        <v>8</v>
      </c>
      <c r="F11">
        <v>2</v>
      </c>
      <c r="G11">
        <v>2</v>
      </c>
      <c r="H11">
        <v>1</v>
      </c>
      <c r="I11">
        <v>0</v>
      </c>
      <c r="J11">
        <v>1</v>
      </c>
      <c r="K11">
        <v>3</v>
      </c>
      <c r="L11">
        <v>0</v>
      </c>
      <c r="M11">
        <v>0</v>
      </c>
      <c r="O11" t="s">
        <v>2807</v>
      </c>
    </row>
    <row r="12" spans="1:27" x14ac:dyDescent="0.25">
      <c r="A12" t="s">
        <v>2669</v>
      </c>
      <c r="B12">
        <v>2</v>
      </c>
      <c r="C12">
        <v>5</v>
      </c>
      <c r="D12">
        <v>8</v>
      </c>
      <c r="E12">
        <v>8</v>
      </c>
      <c r="F12">
        <v>0</v>
      </c>
      <c r="G12">
        <v>7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O12" t="s">
        <v>2669</v>
      </c>
    </row>
    <row r="13" spans="1:27" x14ac:dyDescent="0.25">
      <c r="A13" t="s">
        <v>2008</v>
      </c>
      <c r="B13">
        <v>4</v>
      </c>
      <c r="C13">
        <v>3</v>
      </c>
      <c r="D13">
        <v>4</v>
      </c>
      <c r="E13">
        <v>4</v>
      </c>
      <c r="F13">
        <v>7</v>
      </c>
      <c r="G13">
        <v>8</v>
      </c>
      <c r="H13">
        <v>2</v>
      </c>
      <c r="I13">
        <v>1</v>
      </c>
      <c r="J13">
        <v>2</v>
      </c>
      <c r="K13">
        <v>1</v>
      </c>
      <c r="L13">
        <v>0</v>
      </c>
      <c r="M13">
        <v>0</v>
      </c>
      <c r="O13" t="s">
        <v>2008</v>
      </c>
      <c r="P13">
        <f t="shared" ref="P13" si="36">AVERAGE(B13)</f>
        <v>4</v>
      </c>
      <c r="Q13">
        <f t="shared" ref="Q13" si="37">AVERAGE(C13)</f>
        <v>3</v>
      </c>
      <c r="R13">
        <f t="shared" ref="R13" si="38">AVERAGE(D13)</f>
        <v>4</v>
      </c>
      <c r="S13">
        <f t="shared" ref="S13" si="39">AVERAGE(E13)</f>
        <v>4</v>
      </c>
      <c r="T13">
        <f t="shared" ref="T13" si="40">AVERAGE(F13)</f>
        <v>7</v>
      </c>
      <c r="U13">
        <f t="shared" ref="U13" si="41">AVERAGE(G13)</f>
        <v>8</v>
      </c>
      <c r="V13">
        <f t="shared" ref="V13" si="42">AVERAGE(H13)</f>
        <v>2</v>
      </c>
      <c r="W13">
        <f t="shared" ref="W13" si="43">AVERAGE(I13)</f>
        <v>1</v>
      </c>
      <c r="X13">
        <f t="shared" ref="X13" si="44">AVERAGE(J13)</f>
        <v>2</v>
      </c>
      <c r="Y13">
        <f t="shared" ref="Y13" si="45">AVERAGE(K13)</f>
        <v>1</v>
      </c>
      <c r="Z13">
        <f t="shared" ref="Z13" si="46">AVERAGE(L13)</f>
        <v>0</v>
      </c>
      <c r="AA13">
        <f t="shared" ref="AA13" si="47">AVERAGE(M13)</f>
        <v>0</v>
      </c>
    </row>
    <row r="14" spans="1:27" x14ac:dyDescent="0.25">
      <c r="A14" t="s">
        <v>3111</v>
      </c>
      <c r="B14">
        <v>7</v>
      </c>
      <c r="C14">
        <v>5</v>
      </c>
      <c r="D14">
        <v>3</v>
      </c>
      <c r="E14">
        <v>2</v>
      </c>
      <c r="F14">
        <v>3</v>
      </c>
      <c r="G14">
        <v>8</v>
      </c>
      <c r="H14">
        <v>0</v>
      </c>
      <c r="I14">
        <v>0</v>
      </c>
      <c r="J14">
        <v>1</v>
      </c>
      <c r="K14">
        <v>1</v>
      </c>
      <c r="L14">
        <v>0</v>
      </c>
      <c r="M14">
        <v>0</v>
      </c>
      <c r="O14" t="s">
        <v>3111</v>
      </c>
      <c r="P14">
        <f t="shared" ref="P14" si="48">AVERAGE(B14:B17)</f>
        <v>4.5</v>
      </c>
      <c r="Q14">
        <f t="shared" ref="Q14" si="49">AVERAGE(C14:C17)</f>
        <v>3.75</v>
      </c>
      <c r="R14">
        <f t="shared" ref="R14" si="50">AVERAGE(D14:D17)</f>
        <v>7.25</v>
      </c>
      <c r="S14">
        <f t="shared" ref="S14" si="51">AVERAGE(E14:E17)</f>
        <v>7.5</v>
      </c>
      <c r="T14">
        <f t="shared" ref="T14" si="52">AVERAGE(F14:F17)</f>
        <v>4</v>
      </c>
      <c r="U14">
        <f t="shared" ref="U14" si="53">AVERAGE(G14:G17)</f>
        <v>6.25</v>
      </c>
      <c r="V14">
        <f t="shared" ref="V14" si="54">AVERAGE(H14:H17)</f>
        <v>0</v>
      </c>
      <c r="W14">
        <f t="shared" ref="W14" si="55">AVERAGE(I14:I17)</f>
        <v>0</v>
      </c>
      <c r="X14">
        <f t="shared" ref="X14" si="56">AVERAGE(J14:J17)</f>
        <v>2.75</v>
      </c>
      <c r="Y14">
        <f t="shared" ref="Y14" si="57">AVERAGE(K14:K17)</f>
        <v>3.25</v>
      </c>
      <c r="Z14">
        <f t="shared" ref="Z14" si="58">AVERAGE(L14:L17)</f>
        <v>0.25</v>
      </c>
      <c r="AA14">
        <f t="shared" ref="AA14" si="59">AVERAGE(M14:M17)</f>
        <v>0</v>
      </c>
    </row>
    <row r="15" spans="1:27" x14ac:dyDescent="0.25">
      <c r="A15" t="s">
        <v>2009</v>
      </c>
      <c r="B15">
        <v>5</v>
      </c>
      <c r="C15">
        <v>2</v>
      </c>
      <c r="D15">
        <v>6</v>
      </c>
      <c r="E15">
        <v>8</v>
      </c>
      <c r="F15">
        <v>7</v>
      </c>
      <c r="G15">
        <v>6</v>
      </c>
      <c r="H15">
        <v>0</v>
      </c>
      <c r="I15">
        <v>0</v>
      </c>
      <c r="J15">
        <v>4</v>
      </c>
      <c r="K15">
        <v>5</v>
      </c>
      <c r="L15">
        <v>0</v>
      </c>
      <c r="M15">
        <v>0</v>
      </c>
      <c r="O15" t="s">
        <v>2009</v>
      </c>
    </row>
    <row r="16" spans="1:27" x14ac:dyDescent="0.25">
      <c r="A16" t="s">
        <v>2010</v>
      </c>
      <c r="B16">
        <v>2</v>
      </c>
      <c r="C16">
        <v>2</v>
      </c>
      <c r="D16">
        <v>14</v>
      </c>
      <c r="E16">
        <v>15</v>
      </c>
      <c r="F16">
        <v>2</v>
      </c>
      <c r="G16">
        <v>1</v>
      </c>
      <c r="H16">
        <v>0</v>
      </c>
      <c r="I16">
        <v>0</v>
      </c>
      <c r="J16">
        <v>2</v>
      </c>
      <c r="K16">
        <v>0</v>
      </c>
      <c r="L16">
        <v>0</v>
      </c>
      <c r="M16">
        <v>0</v>
      </c>
      <c r="O16" t="s">
        <v>2010</v>
      </c>
    </row>
    <row r="17" spans="1:27" x14ac:dyDescent="0.25">
      <c r="A17" t="s">
        <v>2011</v>
      </c>
      <c r="B17">
        <v>4</v>
      </c>
      <c r="C17">
        <v>6</v>
      </c>
      <c r="D17">
        <v>6</v>
      </c>
      <c r="E17">
        <v>5</v>
      </c>
      <c r="F17">
        <v>4</v>
      </c>
      <c r="G17">
        <v>10</v>
      </c>
      <c r="H17">
        <v>0</v>
      </c>
      <c r="I17">
        <v>0</v>
      </c>
      <c r="J17">
        <v>4</v>
      </c>
      <c r="K17">
        <v>7</v>
      </c>
      <c r="L17">
        <v>1</v>
      </c>
      <c r="M17">
        <v>0</v>
      </c>
      <c r="O17" t="s">
        <v>2011</v>
      </c>
    </row>
    <row r="18" spans="1:27" x14ac:dyDescent="0.25">
      <c r="A18" t="s">
        <v>2012</v>
      </c>
      <c r="B18">
        <v>9</v>
      </c>
      <c r="C18">
        <v>10</v>
      </c>
      <c r="D18">
        <v>7</v>
      </c>
      <c r="E18">
        <v>10</v>
      </c>
      <c r="F18">
        <v>3</v>
      </c>
      <c r="G18">
        <v>4</v>
      </c>
      <c r="H18">
        <v>0</v>
      </c>
      <c r="I18">
        <v>0</v>
      </c>
      <c r="J18">
        <v>8</v>
      </c>
      <c r="K18">
        <v>3</v>
      </c>
      <c r="L18">
        <v>0</v>
      </c>
      <c r="M18">
        <v>0</v>
      </c>
      <c r="O18" t="s">
        <v>2012</v>
      </c>
      <c r="P18">
        <f t="shared" ref="P18" si="60">AVERAGE(B18:B20)</f>
        <v>4.666666666666667</v>
      </c>
      <c r="Q18">
        <f t="shared" ref="Q18" si="61">AVERAGE(C18:C20)</f>
        <v>7</v>
      </c>
      <c r="R18">
        <f t="shared" ref="R18" si="62">AVERAGE(D18:D20)</f>
        <v>6.333333333333333</v>
      </c>
      <c r="S18">
        <f t="shared" ref="S18" si="63">AVERAGE(E18:E20)</f>
        <v>7</v>
      </c>
      <c r="T18">
        <f t="shared" ref="T18" si="64">AVERAGE(F18:F20)</f>
        <v>7.666666666666667</v>
      </c>
      <c r="U18">
        <f t="shared" ref="U18" si="65">AVERAGE(G18:G20)</f>
        <v>4.333333333333333</v>
      </c>
      <c r="V18">
        <f t="shared" ref="V18" si="66">AVERAGE(H18:H20)</f>
        <v>0</v>
      </c>
      <c r="W18">
        <f t="shared" ref="W18" si="67">AVERAGE(I18:I20)</f>
        <v>0.33333333333333331</v>
      </c>
      <c r="X18">
        <f t="shared" ref="X18" si="68">AVERAGE(J18:J20)</f>
        <v>4</v>
      </c>
      <c r="Y18">
        <f t="shared" ref="Y18" si="69">AVERAGE(K18:K20)</f>
        <v>2.6666666666666665</v>
      </c>
      <c r="Z18">
        <f t="shared" ref="Z18" si="70">AVERAGE(L18:L20)</f>
        <v>0</v>
      </c>
      <c r="AA18">
        <f t="shared" ref="AA18" si="71">AVERAGE(M18:M20)</f>
        <v>0</v>
      </c>
    </row>
    <row r="19" spans="1:27" x14ac:dyDescent="0.25">
      <c r="A19" t="s">
        <v>2013</v>
      </c>
      <c r="B19">
        <v>2</v>
      </c>
      <c r="C19">
        <v>3</v>
      </c>
      <c r="D19">
        <v>8</v>
      </c>
      <c r="E19">
        <v>9</v>
      </c>
      <c r="F19">
        <v>7</v>
      </c>
      <c r="G19">
        <v>4</v>
      </c>
      <c r="H19">
        <v>0</v>
      </c>
      <c r="I19">
        <v>1</v>
      </c>
      <c r="J19">
        <v>3</v>
      </c>
      <c r="K19">
        <v>0</v>
      </c>
      <c r="L19">
        <v>0</v>
      </c>
      <c r="M19">
        <v>0</v>
      </c>
      <c r="O19" t="s">
        <v>2013</v>
      </c>
    </row>
    <row r="20" spans="1:27" x14ac:dyDescent="0.25">
      <c r="A20" t="s">
        <v>2014</v>
      </c>
      <c r="B20">
        <v>3</v>
      </c>
      <c r="C20">
        <v>8</v>
      </c>
      <c r="D20">
        <v>4</v>
      </c>
      <c r="E20">
        <v>2</v>
      </c>
      <c r="F20">
        <v>13</v>
      </c>
      <c r="G20">
        <v>5</v>
      </c>
      <c r="H20">
        <v>0</v>
      </c>
      <c r="I20">
        <v>0</v>
      </c>
      <c r="J20">
        <v>1</v>
      </c>
      <c r="K20">
        <v>5</v>
      </c>
      <c r="L20">
        <v>0</v>
      </c>
      <c r="M20">
        <v>0</v>
      </c>
      <c r="O20" t="s">
        <v>2014</v>
      </c>
    </row>
    <row r="21" spans="1:27" x14ac:dyDescent="0.25">
      <c r="A21" t="s">
        <v>2670</v>
      </c>
      <c r="B21">
        <v>2</v>
      </c>
      <c r="C21">
        <v>8</v>
      </c>
      <c r="D21">
        <v>6</v>
      </c>
      <c r="E21">
        <v>2</v>
      </c>
      <c r="F21">
        <v>1</v>
      </c>
      <c r="G21">
        <v>4</v>
      </c>
      <c r="H21">
        <v>2</v>
      </c>
      <c r="I21">
        <v>1</v>
      </c>
      <c r="J21">
        <v>1</v>
      </c>
      <c r="K21">
        <v>0</v>
      </c>
      <c r="L21">
        <v>0</v>
      </c>
      <c r="M21">
        <v>0</v>
      </c>
      <c r="O21" t="s">
        <v>2670</v>
      </c>
      <c r="P21">
        <f t="shared" ref="P21" si="72">AVERAGE(B21:B22)</f>
        <v>2.5</v>
      </c>
      <c r="Q21">
        <f t="shared" ref="Q21" si="73">AVERAGE(C21:C22)</f>
        <v>5</v>
      </c>
      <c r="R21">
        <f t="shared" ref="R21" si="74">AVERAGE(D21:D22)</f>
        <v>6</v>
      </c>
      <c r="S21">
        <f t="shared" ref="S21" si="75">AVERAGE(E21:E22)</f>
        <v>2.5</v>
      </c>
      <c r="T21">
        <f t="shared" ref="T21" si="76">AVERAGE(F21:F22)</f>
        <v>2.5</v>
      </c>
      <c r="U21">
        <f t="shared" ref="U21" si="77">AVERAGE(G21:G22)</f>
        <v>5.5</v>
      </c>
      <c r="V21">
        <f t="shared" ref="V21" si="78">AVERAGE(H21:H22)</f>
        <v>1</v>
      </c>
      <c r="W21">
        <f t="shared" ref="W21" si="79">AVERAGE(I21:I22)</f>
        <v>1</v>
      </c>
      <c r="X21">
        <f t="shared" ref="X21" si="80">AVERAGE(J21:J22)</f>
        <v>0.5</v>
      </c>
      <c r="Y21">
        <f t="shared" ref="Y21" si="81">AVERAGE(K21:K22)</f>
        <v>0</v>
      </c>
      <c r="Z21">
        <f t="shared" ref="Z21" si="82">AVERAGE(L21:L22)</f>
        <v>0</v>
      </c>
      <c r="AA21">
        <f t="shared" ref="AA21" si="83">AVERAGE(M21:M22)</f>
        <v>0</v>
      </c>
    </row>
    <row r="22" spans="1:27" x14ac:dyDescent="0.25">
      <c r="A22" t="s">
        <v>2671</v>
      </c>
      <c r="B22">
        <v>3</v>
      </c>
      <c r="C22">
        <v>2</v>
      </c>
      <c r="D22">
        <v>6</v>
      </c>
      <c r="E22">
        <v>3</v>
      </c>
      <c r="F22">
        <v>4</v>
      </c>
      <c r="G22">
        <v>7</v>
      </c>
      <c r="H22">
        <v>0</v>
      </c>
      <c r="I22">
        <v>1</v>
      </c>
      <c r="J22">
        <v>0</v>
      </c>
      <c r="K22">
        <v>0</v>
      </c>
      <c r="L22">
        <v>0</v>
      </c>
      <c r="M22">
        <v>0</v>
      </c>
      <c r="O22" t="s">
        <v>2671</v>
      </c>
    </row>
    <row r="23" spans="1:27" x14ac:dyDescent="0.25">
      <c r="A23" t="s">
        <v>2986</v>
      </c>
      <c r="B23">
        <v>4</v>
      </c>
      <c r="C23">
        <v>5</v>
      </c>
      <c r="D23">
        <v>16</v>
      </c>
      <c r="E23">
        <v>11</v>
      </c>
      <c r="F23">
        <v>4</v>
      </c>
      <c r="G23">
        <v>6</v>
      </c>
      <c r="H23">
        <v>0</v>
      </c>
      <c r="I23">
        <v>0</v>
      </c>
      <c r="J23">
        <v>1</v>
      </c>
      <c r="K23">
        <v>2</v>
      </c>
      <c r="L23">
        <v>0</v>
      </c>
      <c r="M23">
        <v>0</v>
      </c>
      <c r="O23" t="s">
        <v>2986</v>
      </c>
      <c r="P23">
        <f t="shared" ref="P23" si="84">AVERAGE(B23:B24)</f>
        <v>3</v>
      </c>
      <c r="Q23">
        <f t="shared" ref="Q23" si="85">AVERAGE(C23:C24)</f>
        <v>7.5</v>
      </c>
      <c r="R23">
        <f t="shared" ref="R23" si="86">AVERAGE(D23:D24)</f>
        <v>12.5</v>
      </c>
      <c r="S23">
        <f t="shared" ref="S23" si="87">AVERAGE(E23:E24)</f>
        <v>7.5</v>
      </c>
      <c r="T23">
        <f t="shared" ref="T23" si="88">AVERAGE(F23:F24)</f>
        <v>5.5</v>
      </c>
      <c r="U23">
        <f t="shared" ref="U23" si="89">AVERAGE(G23:G24)</f>
        <v>5.5</v>
      </c>
      <c r="V23">
        <f t="shared" ref="V23" si="90">AVERAGE(H23:H24)</f>
        <v>0</v>
      </c>
      <c r="W23">
        <f t="shared" ref="W23" si="91">AVERAGE(I23:I24)</f>
        <v>0</v>
      </c>
      <c r="X23">
        <f t="shared" ref="X23" si="92">AVERAGE(J23:J24)</f>
        <v>1.5</v>
      </c>
      <c r="Y23">
        <f t="shared" ref="Y23" si="93">AVERAGE(K23:K24)</f>
        <v>6</v>
      </c>
      <c r="Z23">
        <f t="shared" ref="Z23" si="94">AVERAGE(L23:L24)</f>
        <v>0</v>
      </c>
      <c r="AA23">
        <f t="shared" ref="AA23" si="95">AVERAGE(M23:M24)</f>
        <v>2</v>
      </c>
    </row>
    <row r="24" spans="1:27" x14ac:dyDescent="0.25">
      <c r="A24" t="s">
        <v>2672</v>
      </c>
      <c r="B24">
        <v>2</v>
      </c>
      <c r="C24">
        <v>10</v>
      </c>
      <c r="D24">
        <v>9</v>
      </c>
      <c r="E24">
        <v>4</v>
      </c>
      <c r="F24">
        <v>7</v>
      </c>
      <c r="G24">
        <v>5</v>
      </c>
      <c r="H24">
        <v>0</v>
      </c>
      <c r="I24">
        <v>0</v>
      </c>
      <c r="J24">
        <v>2</v>
      </c>
      <c r="K24">
        <v>10</v>
      </c>
      <c r="L24">
        <v>0</v>
      </c>
      <c r="M24">
        <v>4</v>
      </c>
      <c r="O24" t="s">
        <v>2672</v>
      </c>
    </row>
    <row r="25" spans="1:27" x14ac:dyDescent="0.25">
      <c r="A25" t="s">
        <v>2805</v>
      </c>
      <c r="B25">
        <v>5</v>
      </c>
      <c r="C25">
        <v>4</v>
      </c>
      <c r="D25">
        <v>9</v>
      </c>
      <c r="E25">
        <v>9</v>
      </c>
      <c r="F25">
        <v>4</v>
      </c>
      <c r="G25">
        <v>6</v>
      </c>
      <c r="H25">
        <v>0</v>
      </c>
      <c r="I25">
        <v>0</v>
      </c>
      <c r="J25">
        <v>2</v>
      </c>
      <c r="K25">
        <v>0</v>
      </c>
      <c r="L25">
        <v>0</v>
      </c>
      <c r="M25">
        <v>0</v>
      </c>
      <c r="O25" t="s">
        <v>2805</v>
      </c>
      <c r="P25">
        <f t="shared" ref="P25" si="96">AVERAGE(B25:B26)</f>
        <v>4</v>
      </c>
      <c r="Q25">
        <f t="shared" ref="Q25" si="97">AVERAGE(C25:C26)</f>
        <v>4.5</v>
      </c>
      <c r="R25">
        <f t="shared" ref="R25" si="98">AVERAGE(D25:D26)</f>
        <v>9.5</v>
      </c>
      <c r="S25">
        <f t="shared" ref="S25" si="99">AVERAGE(E25:E26)</f>
        <v>8.5</v>
      </c>
      <c r="T25">
        <f t="shared" ref="T25" si="100">AVERAGE(F25:F26)</f>
        <v>5</v>
      </c>
      <c r="U25">
        <f t="shared" ref="U25" si="101">AVERAGE(G25:G26)</f>
        <v>5.5</v>
      </c>
      <c r="V25">
        <f t="shared" ref="V25" si="102">AVERAGE(H25:H26)</f>
        <v>0</v>
      </c>
      <c r="W25">
        <f t="shared" ref="W25" si="103">AVERAGE(I25:I26)</f>
        <v>0.5</v>
      </c>
      <c r="X25">
        <f t="shared" ref="X25" si="104">AVERAGE(J25:J26)</f>
        <v>2.5</v>
      </c>
      <c r="Y25">
        <f t="shared" ref="Y25" si="105">AVERAGE(K25:K26)</f>
        <v>0</v>
      </c>
      <c r="Z25">
        <f t="shared" ref="Z25" si="106">AVERAGE(L25:L26)</f>
        <v>0</v>
      </c>
      <c r="AA25">
        <f t="shared" ref="AA25" si="107">AVERAGE(M25:M26)</f>
        <v>0.5</v>
      </c>
    </row>
    <row r="26" spans="1:27" x14ac:dyDescent="0.25">
      <c r="A26" t="s">
        <v>3236</v>
      </c>
      <c r="B26">
        <v>3</v>
      </c>
      <c r="C26">
        <v>5</v>
      </c>
      <c r="D26">
        <v>10</v>
      </c>
      <c r="E26">
        <v>8</v>
      </c>
      <c r="F26">
        <v>6</v>
      </c>
      <c r="G26">
        <v>5</v>
      </c>
      <c r="H26">
        <v>0</v>
      </c>
      <c r="I26">
        <v>1</v>
      </c>
      <c r="J26">
        <v>3</v>
      </c>
      <c r="K26">
        <v>0</v>
      </c>
      <c r="L26">
        <v>0</v>
      </c>
      <c r="M26">
        <v>1</v>
      </c>
      <c r="O26" t="s">
        <v>3236</v>
      </c>
    </row>
    <row r="27" spans="1:27" x14ac:dyDescent="0.25">
      <c r="A27" t="s">
        <v>4039</v>
      </c>
      <c r="B27">
        <v>2</v>
      </c>
      <c r="C27">
        <v>3</v>
      </c>
      <c r="D27">
        <v>17</v>
      </c>
      <c r="E27">
        <v>7</v>
      </c>
      <c r="F27">
        <v>1</v>
      </c>
      <c r="G27">
        <v>5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O27" t="s">
        <v>4039</v>
      </c>
      <c r="P27">
        <f t="shared" ref="P27:AA27" si="108">AVERAGE(B27:B27)</f>
        <v>2</v>
      </c>
      <c r="Q27">
        <f t="shared" si="108"/>
        <v>3</v>
      </c>
      <c r="R27">
        <f t="shared" si="108"/>
        <v>17</v>
      </c>
      <c r="S27">
        <f t="shared" si="108"/>
        <v>7</v>
      </c>
      <c r="T27">
        <f t="shared" si="108"/>
        <v>1</v>
      </c>
      <c r="U27">
        <f t="shared" si="108"/>
        <v>5</v>
      </c>
      <c r="V27">
        <f t="shared" si="108"/>
        <v>0</v>
      </c>
      <c r="W27">
        <f t="shared" si="108"/>
        <v>0</v>
      </c>
      <c r="X27">
        <f t="shared" si="108"/>
        <v>0</v>
      </c>
      <c r="Y27">
        <f t="shared" si="108"/>
        <v>0</v>
      </c>
      <c r="Z27">
        <f t="shared" si="108"/>
        <v>0</v>
      </c>
      <c r="AA27">
        <f t="shared" si="108"/>
        <v>0</v>
      </c>
    </row>
    <row r="28" spans="1:27" x14ac:dyDescent="0.25">
      <c r="A28" t="s">
        <v>4040</v>
      </c>
      <c r="B28">
        <v>1</v>
      </c>
      <c r="C28">
        <v>4</v>
      </c>
      <c r="D28">
        <v>9</v>
      </c>
      <c r="E28">
        <v>8</v>
      </c>
      <c r="F28">
        <v>4</v>
      </c>
      <c r="G28">
        <v>6</v>
      </c>
      <c r="H28">
        <v>1</v>
      </c>
      <c r="I28">
        <v>1</v>
      </c>
      <c r="J28">
        <v>0</v>
      </c>
      <c r="K28">
        <v>0</v>
      </c>
      <c r="L28">
        <v>0</v>
      </c>
      <c r="M28">
        <v>0</v>
      </c>
      <c r="O28" t="s">
        <v>4040</v>
      </c>
      <c r="P28">
        <f>AVERAGE(B28:B31)</f>
        <v>4</v>
      </c>
      <c r="Q28">
        <f t="shared" ref="Q28" si="109">AVERAGE(C28:C31)</f>
        <v>5</v>
      </c>
      <c r="R28">
        <f t="shared" ref="R28" si="110">AVERAGE(D28:D31)</f>
        <v>12.75</v>
      </c>
      <c r="S28">
        <f t="shared" ref="S28" si="111">AVERAGE(E28:E31)</f>
        <v>8.25</v>
      </c>
      <c r="T28">
        <f t="shared" ref="T28" si="112">AVERAGE(F28:F31)</f>
        <v>6</v>
      </c>
      <c r="U28">
        <f t="shared" ref="U28" si="113">AVERAGE(G28:G31)</f>
        <v>4.5</v>
      </c>
      <c r="V28">
        <f t="shared" ref="V28" si="114">AVERAGE(H28:H31)</f>
        <v>0.25</v>
      </c>
      <c r="W28">
        <f t="shared" ref="W28" si="115">AVERAGE(I28:I31)</f>
        <v>0.25</v>
      </c>
      <c r="X28">
        <f t="shared" ref="X28" si="116">AVERAGE(J28:J31)</f>
        <v>1.25</v>
      </c>
      <c r="Y28">
        <f t="shared" ref="Y28" si="117">AVERAGE(K28:K31)</f>
        <v>1.5</v>
      </c>
      <c r="Z28">
        <f t="shared" ref="Z28" si="118">AVERAGE(L28:L31)</f>
        <v>0</v>
      </c>
      <c r="AA28">
        <f t="shared" ref="AA28" si="119">AVERAGE(M28:M31)</f>
        <v>0</v>
      </c>
    </row>
    <row r="29" spans="1:27" x14ac:dyDescent="0.25">
      <c r="A29" t="s">
        <v>4041</v>
      </c>
      <c r="B29">
        <v>5</v>
      </c>
      <c r="C29">
        <v>5</v>
      </c>
      <c r="D29">
        <v>6</v>
      </c>
      <c r="E29">
        <v>6</v>
      </c>
      <c r="F29">
        <v>2</v>
      </c>
      <c r="G29">
        <v>2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O29" t="s">
        <v>4041</v>
      </c>
    </row>
    <row r="30" spans="1:27" x14ac:dyDescent="0.25">
      <c r="A30" t="s">
        <v>4042</v>
      </c>
      <c r="B30">
        <v>8</v>
      </c>
      <c r="C30">
        <v>9</v>
      </c>
      <c r="D30">
        <v>16</v>
      </c>
      <c r="E30">
        <v>10</v>
      </c>
      <c r="F30">
        <v>7</v>
      </c>
      <c r="G30">
        <v>5</v>
      </c>
      <c r="H30">
        <v>0</v>
      </c>
      <c r="I30">
        <v>0</v>
      </c>
      <c r="J30">
        <v>5</v>
      </c>
      <c r="K30">
        <v>4</v>
      </c>
      <c r="L30">
        <v>0</v>
      </c>
      <c r="M30">
        <v>0</v>
      </c>
      <c r="O30" t="s">
        <v>4042</v>
      </c>
    </row>
    <row r="31" spans="1:27" x14ac:dyDescent="0.25">
      <c r="A31" t="s">
        <v>4043</v>
      </c>
      <c r="B31">
        <v>2</v>
      </c>
      <c r="C31">
        <v>2</v>
      </c>
      <c r="D31">
        <v>20</v>
      </c>
      <c r="E31">
        <v>9</v>
      </c>
      <c r="F31">
        <v>11</v>
      </c>
      <c r="G31">
        <v>5</v>
      </c>
      <c r="H31">
        <v>0</v>
      </c>
      <c r="I31">
        <v>0</v>
      </c>
      <c r="J31">
        <v>0</v>
      </c>
      <c r="K31">
        <v>2</v>
      </c>
      <c r="L31">
        <v>0</v>
      </c>
      <c r="M31">
        <v>0</v>
      </c>
      <c r="O31" t="s">
        <v>4043</v>
      </c>
    </row>
    <row r="32" spans="1:27" x14ac:dyDescent="0.25">
      <c r="A32" s="3" t="s">
        <v>4044</v>
      </c>
      <c r="B32">
        <v>5</v>
      </c>
      <c r="C32">
        <v>8</v>
      </c>
      <c r="D32">
        <v>7</v>
      </c>
      <c r="E32">
        <v>0</v>
      </c>
      <c r="F32">
        <v>0</v>
      </c>
      <c r="G32">
        <v>7</v>
      </c>
      <c r="H32">
        <v>0</v>
      </c>
      <c r="I32">
        <v>0</v>
      </c>
      <c r="J32">
        <v>0</v>
      </c>
      <c r="K32">
        <v>1</v>
      </c>
      <c r="L32">
        <v>0</v>
      </c>
      <c r="M32">
        <v>0</v>
      </c>
      <c r="O32" t="s">
        <v>4044</v>
      </c>
      <c r="P32">
        <f t="shared" ref="P32" si="120">AVERAGE(B32:B33)</f>
        <v>5.5</v>
      </c>
      <c r="Q32">
        <f t="shared" ref="Q32" si="121">AVERAGE(C32:C33)</f>
        <v>8.5</v>
      </c>
      <c r="R32">
        <f t="shared" ref="R32" si="122">AVERAGE(D32:D33)</f>
        <v>5</v>
      </c>
      <c r="S32">
        <f t="shared" ref="S32" si="123">AVERAGE(E32:E33)</f>
        <v>0</v>
      </c>
      <c r="T32">
        <f t="shared" ref="T32" si="124">AVERAGE(F32:F33)</f>
        <v>2</v>
      </c>
      <c r="U32">
        <f t="shared" ref="U32" si="125">AVERAGE(G32:G33)</f>
        <v>7.5</v>
      </c>
      <c r="V32">
        <f t="shared" ref="V32" si="126">AVERAGE(H32:H33)</f>
        <v>0</v>
      </c>
      <c r="W32">
        <f t="shared" ref="W32" si="127">AVERAGE(I32:I33)</f>
        <v>0.5</v>
      </c>
      <c r="X32">
        <f t="shared" ref="X32" si="128">AVERAGE(J32:J33)</f>
        <v>0</v>
      </c>
      <c r="Y32">
        <f t="shared" ref="Y32" si="129">AVERAGE(K32:K33)</f>
        <v>0.5</v>
      </c>
      <c r="Z32">
        <f t="shared" ref="Z32" si="130">AVERAGE(L32:L33)</f>
        <v>0</v>
      </c>
      <c r="AA32">
        <f t="shared" ref="AA32" si="131">AVERAGE(M32:M33)</f>
        <v>0</v>
      </c>
    </row>
    <row r="33" spans="1:27" x14ac:dyDescent="0.25">
      <c r="A33" s="3" t="s">
        <v>4045</v>
      </c>
      <c r="B33">
        <v>6</v>
      </c>
      <c r="C33">
        <v>9</v>
      </c>
      <c r="D33">
        <v>3</v>
      </c>
      <c r="E33">
        <v>0</v>
      </c>
      <c r="F33">
        <v>4</v>
      </c>
      <c r="G33">
        <v>8</v>
      </c>
      <c r="H33">
        <v>0</v>
      </c>
      <c r="I33">
        <v>1</v>
      </c>
      <c r="J33">
        <v>0</v>
      </c>
      <c r="K33">
        <v>0</v>
      </c>
      <c r="L33">
        <v>0</v>
      </c>
      <c r="M33">
        <v>0</v>
      </c>
      <c r="O33" t="s">
        <v>4045</v>
      </c>
    </row>
    <row r="34" spans="1:27" x14ac:dyDescent="0.25">
      <c r="A34" s="3" t="s">
        <v>4046</v>
      </c>
      <c r="B34">
        <v>7</v>
      </c>
      <c r="C34">
        <v>5</v>
      </c>
      <c r="D34">
        <v>1</v>
      </c>
      <c r="E34">
        <v>0</v>
      </c>
      <c r="F34">
        <v>6</v>
      </c>
      <c r="G34">
        <v>4</v>
      </c>
      <c r="H34">
        <v>2</v>
      </c>
      <c r="I34">
        <v>1</v>
      </c>
      <c r="J34">
        <v>3</v>
      </c>
      <c r="K34">
        <v>2</v>
      </c>
      <c r="L34">
        <v>0</v>
      </c>
      <c r="M34">
        <v>1</v>
      </c>
      <c r="O34" t="s">
        <v>4046</v>
      </c>
      <c r="P34">
        <f t="shared" ref="P34" si="132">AVERAGE(B34:B35)</f>
        <v>6.5</v>
      </c>
      <c r="Q34">
        <f t="shared" ref="Q34" si="133">AVERAGE(C34:C35)</f>
        <v>5.5</v>
      </c>
      <c r="R34">
        <f t="shared" ref="R34" si="134">AVERAGE(D34:D35)</f>
        <v>1</v>
      </c>
      <c r="S34">
        <f t="shared" ref="S34" si="135">AVERAGE(E34:E35)</f>
        <v>0</v>
      </c>
      <c r="T34">
        <f t="shared" ref="T34" si="136">AVERAGE(F34:F35)</f>
        <v>5.5</v>
      </c>
      <c r="U34">
        <f t="shared" ref="U34" si="137">AVERAGE(G34:G35)</f>
        <v>8.5</v>
      </c>
      <c r="V34">
        <f t="shared" ref="V34" si="138">AVERAGE(H34:H35)</f>
        <v>1.5</v>
      </c>
      <c r="W34">
        <f t="shared" ref="W34" si="139">AVERAGE(I34:I35)</f>
        <v>2</v>
      </c>
      <c r="X34">
        <f t="shared" ref="X34" si="140">AVERAGE(J34:J35)</f>
        <v>4</v>
      </c>
      <c r="Y34">
        <f t="shared" ref="Y34" si="141">AVERAGE(K34:K35)</f>
        <v>1.5</v>
      </c>
      <c r="Z34">
        <f t="shared" ref="Z34" si="142">AVERAGE(L34:L35)</f>
        <v>0</v>
      </c>
      <c r="AA34">
        <f t="shared" ref="AA34" si="143">AVERAGE(M34:M35)</f>
        <v>0.5</v>
      </c>
    </row>
    <row r="35" spans="1:27" x14ac:dyDescent="0.25">
      <c r="A35" s="3" t="s">
        <v>4047</v>
      </c>
      <c r="B35">
        <v>6</v>
      </c>
      <c r="C35">
        <v>6</v>
      </c>
      <c r="D35">
        <v>1</v>
      </c>
      <c r="E35">
        <v>0</v>
      </c>
      <c r="F35">
        <v>5</v>
      </c>
      <c r="G35">
        <v>13</v>
      </c>
      <c r="H35">
        <v>1</v>
      </c>
      <c r="I35">
        <v>3</v>
      </c>
      <c r="J35">
        <v>5</v>
      </c>
      <c r="K35">
        <v>1</v>
      </c>
      <c r="L35">
        <v>0</v>
      </c>
      <c r="M35">
        <v>0</v>
      </c>
      <c r="O35" t="s">
        <v>4047</v>
      </c>
    </row>
    <row r="36" spans="1:27" x14ac:dyDescent="0.25">
      <c r="A36" s="3" t="s">
        <v>4048</v>
      </c>
      <c r="B36">
        <v>1</v>
      </c>
      <c r="C36">
        <v>7</v>
      </c>
      <c r="D36">
        <v>10</v>
      </c>
      <c r="E36">
        <v>8</v>
      </c>
      <c r="F36">
        <v>0</v>
      </c>
      <c r="G36">
        <v>4</v>
      </c>
      <c r="H36">
        <v>1</v>
      </c>
      <c r="I36">
        <v>0</v>
      </c>
      <c r="J36">
        <v>0</v>
      </c>
      <c r="K36">
        <v>2</v>
      </c>
      <c r="L36">
        <v>0</v>
      </c>
      <c r="M36">
        <v>0</v>
      </c>
      <c r="O36" t="s">
        <v>4048</v>
      </c>
      <c r="P36">
        <f t="shared" ref="P36:AA36" si="144">AVERAGE(B36:B37)</f>
        <v>3</v>
      </c>
      <c r="Q36">
        <f t="shared" si="144"/>
        <v>8.5</v>
      </c>
      <c r="R36">
        <f t="shared" si="144"/>
        <v>7.5</v>
      </c>
      <c r="S36">
        <f t="shared" si="144"/>
        <v>5.5</v>
      </c>
      <c r="T36">
        <f t="shared" si="144"/>
        <v>3</v>
      </c>
      <c r="U36">
        <f t="shared" si="144"/>
        <v>8.5</v>
      </c>
      <c r="V36">
        <f t="shared" si="144"/>
        <v>1</v>
      </c>
      <c r="W36">
        <f t="shared" si="144"/>
        <v>0</v>
      </c>
      <c r="X36">
        <f t="shared" si="144"/>
        <v>2</v>
      </c>
      <c r="Y36">
        <f t="shared" si="144"/>
        <v>2.5</v>
      </c>
      <c r="Z36">
        <f t="shared" si="144"/>
        <v>0</v>
      </c>
      <c r="AA36">
        <f t="shared" si="144"/>
        <v>0</v>
      </c>
    </row>
    <row r="37" spans="1:27" x14ac:dyDescent="0.25">
      <c r="A37" s="3" t="s">
        <v>4049</v>
      </c>
      <c r="B37">
        <v>5</v>
      </c>
      <c r="C37">
        <v>10</v>
      </c>
      <c r="D37">
        <v>5</v>
      </c>
      <c r="E37">
        <v>3</v>
      </c>
      <c r="F37">
        <v>6</v>
      </c>
      <c r="G37">
        <v>13</v>
      </c>
      <c r="H37">
        <v>1</v>
      </c>
      <c r="I37">
        <v>0</v>
      </c>
      <c r="J37">
        <v>4</v>
      </c>
      <c r="K37">
        <v>3</v>
      </c>
      <c r="L37">
        <v>0</v>
      </c>
      <c r="M37">
        <v>0</v>
      </c>
      <c r="O37" t="s">
        <v>4049</v>
      </c>
    </row>
    <row r="38" spans="1:27" x14ac:dyDescent="0.25">
      <c r="A38" s="3" t="s">
        <v>4050</v>
      </c>
      <c r="B38">
        <v>7</v>
      </c>
      <c r="C38">
        <v>9</v>
      </c>
      <c r="D38">
        <v>4</v>
      </c>
      <c r="E38">
        <v>1</v>
      </c>
      <c r="F38">
        <v>5</v>
      </c>
      <c r="G38">
        <v>11</v>
      </c>
      <c r="H38">
        <v>0</v>
      </c>
      <c r="I38">
        <v>0</v>
      </c>
      <c r="J38">
        <v>7</v>
      </c>
      <c r="K38">
        <v>7</v>
      </c>
      <c r="L38">
        <v>0</v>
      </c>
      <c r="M38">
        <v>1</v>
      </c>
      <c r="O38" t="s">
        <v>4050</v>
      </c>
      <c r="P38">
        <f t="shared" ref="P38:AA38" si="145">AVERAGE(B38:B39)</f>
        <v>6.5</v>
      </c>
      <c r="Q38">
        <f t="shared" si="145"/>
        <v>8</v>
      </c>
      <c r="R38">
        <f t="shared" si="145"/>
        <v>3.5</v>
      </c>
      <c r="S38">
        <f t="shared" si="145"/>
        <v>1</v>
      </c>
      <c r="T38">
        <f t="shared" si="145"/>
        <v>9.5</v>
      </c>
      <c r="U38">
        <f t="shared" si="145"/>
        <v>11.5</v>
      </c>
      <c r="V38">
        <f t="shared" si="145"/>
        <v>0</v>
      </c>
      <c r="W38">
        <f t="shared" si="145"/>
        <v>0.5</v>
      </c>
      <c r="X38">
        <f t="shared" si="145"/>
        <v>5</v>
      </c>
      <c r="Y38">
        <f t="shared" si="145"/>
        <v>4</v>
      </c>
      <c r="Z38">
        <f t="shared" si="145"/>
        <v>0</v>
      </c>
      <c r="AA38">
        <f t="shared" si="145"/>
        <v>0.5</v>
      </c>
    </row>
    <row r="39" spans="1:27" x14ac:dyDescent="0.25">
      <c r="A39" s="3" t="s">
        <v>4051</v>
      </c>
      <c r="B39">
        <v>6</v>
      </c>
      <c r="C39">
        <v>7</v>
      </c>
      <c r="D39">
        <v>3</v>
      </c>
      <c r="E39">
        <v>1</v>
      </c>
      <c r="F39">
        <v>14</v>
      </c>
      <c r="G39">
        <v>12</v>
      </c>
      <c r="H39">
        <v>0</v>
      </c>
      <c r="I39">
        <v>1</v>
      </c>
      <c r="J39">
        <v>3</v>
      </c>
      <c r="K39">
        <v>1</v>
      </c>
      <c r="L39">
        <v>0</v>
      </c>
      <c r="M39">
        <v>0</v>
      </c>
      <c r="O39" t="s">
        <v>4051</v>
      </c>
    </row>
    <row r="42" spans="1:27" x14ac:dyDescent="0.25">
      <c r="B42">
        <f t="shared" ref="B42:M42" si="146">AVERAGE(B6:B39)</f>
        <v>4.2647058823529411</v>
      </c>
      <c r="C42">
        <f t="shared" si="146"/>
        <v>5.7647058823529411</v>
      </c>
      <c r="D42">
        <f t="shared" si="146"/>
        <v>8.0294117647058822</v>
      </c>
      <c r="E42">
        <f t="shared" si="146"/>
        <v>6.1470588235294121</v>
      </c>
      <c r="F42">
        <f t="shared" si="146"/>
        <v>4.4411764705882355</v>
      </c>
      <c r="G42">
        <f t="shared" si="146"/>
        <v>5.9705882352941178</v>
      </c>
      <c r="H42">
        <f t="shared" si="146"/>
        <v>0.38235294117647056</v>
      </c>
      <c r="I42">
        <f t="shared" si="146"/>
        <v>0.35294117647058826</v>
      </c>
      <c r="J42">
        <f t="shared" si="146"/>
        <v>2.4117647058823528</v>
      </c>
      <c r="K42">
        <f t="shared" si="146"/>
        <v>2.1764705882352939</v>
      </c>
      <c r="L42">
        <f t="shared" si="146"/>
        <v>5.8823529411764705E-2</v>
      </c>
      <c r="M42">
        <f t="shared" si="146"/>
        <v>0.20588235294117646</v>
      </c>
      <c r="P42">
        <f t="shared" ref="P42:AA42" si="147">AVERAGE(P6:P39)</f>
        <v>4.1222222222222227</v>
      </c>
      <c r="Q42">
        <f t="shared" si="147"/>
        <v>5.572222222222222</v>
      </c>
      <c r="R42">
        <f t="shared" si="147"/>
        <v>8</v>
      </c>
      <c r="S42">
        <f t="shared" si="147"/>
        <v>5.9611111111111112</v>
      </c>
      <c r="T42">
        <f t="shared" si="147"/>
        <v>4.3555555555555561</v>
      </c>
      <c r="U42">
        <f t="shared" si="147"/>
        <v>6.2388888888888889</v>
      </c>
      <c r="V42">
        <f t="shared" si="147"/>
        <v>0.45</v>
      </c>
      <c r="W42">
        <f t="shared" si="147"/>
        <v>0.40555555555555556</v>
      </c>
      <c r="X42">
        <f t="shared" si="147"/>
        <v>2.1666666666666665</v>
      </c>
      <c r="Y42">
        <f t="shared" si="147"/>
        <v>1.9055555555555557</v>
      </c>
      <c r="Z42">
        <f t="shared" si="147"/>
        <v>3.8888888888888883E-2</v>
      </c>
      <c r="AA42">
        <f t="shared" si="147"/>
        <v>0.23333333333333334</v>
      </c>
    </row>
    <row r="43" spans="1:27" x14ac:dyDescent="0.25">
      <c r="B43">
        <f t="shared" ref="B43:M43" si="148">STDEV(B6:B39)/SQRT(COUNT(B6:B39))</f>
        <v>0.40343627285562211</v>
      </c>
      <c r="C43">
        <f t="shared" si="148"/>
        <v>0.49247243293445103</v>
      </c>
      <c r="D43">
        <f t="shared" si="148"/>
        <v>0.78361711488513563</v>
      </c>
      <c r="E43">
        <f t="shared" si="148"/>
        <v>0.72408569545965928</v>
      </c>
      <c r="F43">
        <f t="shared" si="148"/>
        <v>0.59437526403193053</v>
      </c>
      <c r="G43">
        <f t="shared" si="148"/>
        <v>0.54802398902313154</v>
      </c>
      <c r="H43">
        <f t="shared" si="148"/>
        <v>0.11182098217286889</v>
      </c>
      <c r="I43">
        <f t="shared" si="148"/>
        <v>0.11076104372838491</v>
      </c>
      <c r="J43">
        <f t="shared" si="148"/>
        <v>0.43286890042291049</v>
      </c>
      <c r="K43">
        <f t="shared" si="148"/>
        <v>0.45954055222145151</v>
      </c>
      <c r="L43">
        <f t="shared" si="148"/>
        <v>4.0959448460164194E-2</v>
      </c>
      <c r="M43">
        <f t="shared" si="148"/>
        <v>0.12509826273036989</v>
      </c>
      <c r="P43">
        <f t="shared" ref="P43:AA43" si="149">STDEV(P6:P39)/SQRT(COUNT(P6:P39))</f>
        <v>0.41162558970779828</v>
      </c>
      <c r="Q43">
        <f t="shared" si="149"/>
        <v>0.5662969537785868</v>
      </c>
      <c r="R43">
        <f t="shared" si="149"/>
        <v>1.0571312383173888</v>
      </c>
      <c r="S43">
        <f t="shared" si="149"/>
        <v>0.99565413698423777</v>
      </c>
      <c r="T43">
        <f t="shared" si="149"/>
        <v>0.65341323342546409</v>
      </c>
      <c r="U43">
        <f t="shared" si="149"/>
        <v>0.56711389137000723</v>
      </c>
      <c r="V43">
        <f t="shared" si="149"/>
        <v>0.16662697940174714</v>
      </c>
      <c r="W43">
        <f t="shared" si="149"/>
        <v>0.14567546254605493</v>
      </c>
      <c r="X43">
        <f t="shared" si="149"/>
        <v>0.50244113082737352</v>
      </c>
      <c r="Y43">
        <f t="shared" si="149"/>
        <v>0.48787322347813761</v>
      </c>
      <c r="Z43">
        <f t="shared" si="149"/>
        <v>2.680848532389609E-2</v>
      </c>
      <c r="AA43">
        <f t="shared" si="149"/>
        <v>0.13685817012571347</v>
      </c>
    </row>
    <row r="44" spans="1:27" x14ac:dyDescent="0.25">
      <c r="B44">
        <f>TTEST(B6:B39,C6:C39,2,1)</f>
        <v>3.2433194256466574E-3</v>
      </c>
      <c r="D44">
        <f>TTEST(D6:D39,E6:E39,2,1)</f>
        <v>3.3489399065962963E-3</v>
      </c>
      <c r="F44">
        <f>TTEST(F6:F39,G6:G39,2,1)</f>
        <v>3.6848354306608044E-2</v>
      </c>
      <c r="H44">
        <f>TTEST(H6:H39,I6:I39,2,1)</f>
        <v>0.8124689157452758</v>
      </c>
      <c r="J44">
        <f>TTEST(J6:J39,K6:K39,2,1)</f>
        <v>0.57346215802742173</v>
      </c>
      <c r="L44">
        <f>TTEST(L6:L39,M6:M39,2,1)</f>
        <v>0.28176752335012312</v>
      </c>
      <c r="P44">
        <f>TTEST(P6:P39,Q6:Q39,2,1)</f>
        <v>1.3240149193050697E-2</v>
      </c>
      <c r="R44">
        <f>TTEST(R6:R39,S6:S39,2,1)</f>
        <v>3.3026593154214003E-2</v>
      </c>
      <c r="T44">
        <f>TTEST(T6:T39,U6:U39,2,1)</f>
        <v>1.2519151040918023E-2</v>
      </c>
      <c r="V44">
        <f>TTEST(V6:V39,W6:W39,2,1)</f>
        <v>0.74058664030220434</v>
      </c>
      <c r="X44">
        <f>TTEST(X6:X39,Y6:Y39,2,1)</f>
        <v>0.55654804941721747</v>
      </c>
      <c r="Z44">
        <f>TTEST(Z6:Z39,AA6:AA39,2,1)</f>
        <v>0.19843600846954423</v>
      </c>
    </row>
    <row r="46" spans="1:27" x14ac:dyDescent="0.25">
      <c r="C46" s="2" t="s">
        <v>4076</v>
      </c>
      <c r="D46" s="2" t="s">
        <v>4072</v>
      </c>
      <c r="E46" s="2" t="s">
        <v>4060</v>
      </c>
      <c r="F46" s="2" t="s">
        <v>4061</v>
      </c>
      <c r="G46" s="2" t="s">
        <v>4062</v>
      </c>
      <c r="H46" s="2" t="s">
        <v>4063</v>
      </c>
      <c r="I46" s="2" t="s">
        <v>4064</v>
      </c>
      <c r="J46" s="2" t="s">
        <v>4065</v>
      </c>
      <c r="K46" s="2" t="s">
        <v>4066</v>
      </c>
      <c r="L46" s="2" t="s">
        <v>4067</v>
      </c>
      <c r="M46" s="2" t="s">
        <v>4068</v>
      </c>
      <c r="N46" s="2" t="s">
        <v>4069</v>
      </c>
      <c r="O46" s="2" t="s">
        <v>4070</v>
      </c>
      <c r="P46" s="2" t="s">
        <v>4071</v>
      </c>
      <c r="Q46" s="2" t="s">
        <v>4073</v>
      </c>
      <c r="R46" s="2" t="s">
        <v>4074</v>
      </c>
      <c r="S46" s="2" t="s">
        <v>4075</v>
      </c>
    </row>
    <row r="47" spans="1:27" x14ac:dyDescent="0.25">
      <c r="A47" s="2" t="s">
        <v>4052</v>
      </c>
      <c r="B47" s="2" t="s">
        <v>4058</v>
      </c>
      <c r="C47">
        <f>AVERAGE(E47:S47)</f>
        <v>4.1222222222222227</v>
      </c>
      <c r="D47">
        <f>STDEV(E47:S47)/SQRT(COUNT(E47:S47))</f>
        <v>0.41162558970779828</v>
      </c>
      <c r="E47">
        <v>3</v>
      </c>
      <c r="F47">
        <v>6.666666666666667</v>
      </c>
      <c r="G47">
        <v>2</v>
      </c>
      <c r="H47">
        <v>4</v>
      </c>
      <c r="I47">
        <v>4.5</v>
      </c>
      <c r="J47">
        <v>4.666666666666667</v>
      </c>
      <c r="K47">
        <v>2.5</v>
      </c>
      <c r="L47">
        <v>3</v>
      </c>
      <c r="M47">
        <v>4</v>
      </c>
      <c r="N47">
        <v>2</v>
      </c>
      <c r="O47">
        <v>4</v>
      </c>
      <c r="P47">
        <v>5.5</v>
      </c>
      <c r="Q47">
        <v>6.5</v>
      </c>
      <c r="R47">
        <v>3</v>
      </c>
      <c r="S47">
        <v>6.5</v>
      </c>
    </row>
    <row r="48" spans="1:27" x14ac:dyDescent="0.25">
      <c r="A48" s="2"/>
      <c r="B48" s="2" t="s">
        <v>4059</v>
      </c>
      <c r="C48">
        <f t="shared" ref="C48:C50" si="150">AVERAGE(E48:S48)</f>
        <v>5.572222222222222</v>
      </c>
      <c r="D48">
        <f t="shared" ref="D48:D50" si="151">STDEV(E48:S48)/SQRT(COUNT(E48:S48))</f>
        <v>0.5662969537785868</v>
      </c>
      <c r="E48">
        <v>2</v>
      </c>
      <c r="F48">
        <v>8</v>
      </c>
      <c r="G48">
        <v>4.333333333333333</v>
      </c>
      <c r="H48">
        <v>3</v>
      </c>
      <c r="I48">
        <v>3.75</v>
      </c>
      <c r="J48">
        <v>7</v>
      </c>
      <c r="K48">
        <v>5</v>
      </c>
      <c r="L48">
        <v>7.5</v>
      </c>
      <c r="M48">
        <v>4.5</v>
      </c>
      <c r="N48">
        <v>3</v>
      </c>
      <c r="O48">
        <v>5</v>
      </c>
      <c r="P48">
        <v>8.5</v>
      </c>
      <c r="Q48">
        <v>5.5</v>
      </c>
      <c r="R48">
        <v>8.5</v>
      </c>
      <c r="S48">
        <v>8</v>
      </c>
    </row>
    <row r="49" spans="1:19" x14ac:dyDescent="0.25">
      <c r="A49" s="2" t="s">
        <v>4053</v>
      </c>
      <c r="B49" s="2" t="s">
        <v>4058</v>
      </c>
      <c r="C49">
        <f t="shared" si="150"/>
        <v>8</v>
      </c>
      <c r="D49">
        <f t="shared" si="151"/>
        <v>1.0571312383173888</v>
      </c>
      <c r="E49">
        <v>10</v>
      </c>
      <c r="F49">
        <v>8</v>
      </c>
      <c r="G49">
        <v>9.6666666666666661</v>
      </c>
      <c r="H49">
        <v>4</v>
      </c>
      <c r="I49">
        <v>7.25</v>
      </c>
      <c r="J49">
        <v>6.333333333333333</v>
      </c>
      <c r="K49">
        <v>6</v>
      </c>
      <c r="L49">
        <v>12.5</v>
      </c>
      <c r="M49">
        <v>9.5</v>
      </c>
      <c r="N49">
        <v>17</v>
      </c>
      <c r="O49">
        <v>12.75</v>
      </c>
      <c r="P49">
        <v>5</v>
      </c>
      <c r="Q49">
        <v>1</v>
      </c>
      <c r="R49">
        <v>7.5</v>
      </c>
      <c r="S49">
        <v>3.5</v>
      </c>
    </row>
    <row r="50" spans="1:19" x14ac:dyDescent="0.25">
      <c r="A50" s="2"/>
      <c r="B50" s="2" t="s">
        <v>4059</v>
      </c>
      <c r="C50">
        <f t="shared" si="150"/>
        <v>5.9611111111111112</v>
      </c>
      <c r="D50">
        <f t="shared" si="151"/>
        <v>0.99565413698423777</v>
      </c>
      <c r="E50">
        <v>14</v>
      </c>
      <c r="F50">
        <v>9.3333333333333339</v>
      </c>
      <c r="G50">
        <v>7.333333333333333</v>
      </c>
      <c r="H50">
        <v>4</v>
      </c>
      <c r="I50">
        <v>7.5</v>
      </c>
      <c r="J50">
        <v>7</v>
      </c>
      <c r="K50">
        <v>2.5</v>
      </c>
      <c r="L50">
        <v>7.5</v>
      </c>
      <c r="M50">
        <v>8.5</v>
      </c>
      <c r="N50">
        <v>7</v>
      </c>
      <c r="O50">
        <v>8.25</v>
      </c>
      <c r="P50">
        <v>0</v>
      </c>
      <c r="Q50">
        <v>0</v>
      </c>
      <c r="R50">
        <v>5.5</v>
      </c>
      <c r="S50">
        <v>1</v>
      </c>
    </row>
    <row r="51" spans="1:19" x14ac:dyDescent="0.25">
      <c r="A51" s="2" t="s">
        <v>4054</v>
      </c>
      <c r="B51" s="2" t="s">
        <v>4058</v>
      </c>
      <c r="C51">
        <f>AVERAGE(E51:S51)</f>
        <v>4.3555555555555561</v>
      </c>
      <c r="D51">
        <f>STDEV(E51:S51)/SQRT(COUNT(E51:S51))</f>
        <v>0.65341323342546409</v>
      </c>
      <c r="E51">
        <v>3</v>
      </c>
      <c r="F51">
        <v>3</v>
      </c>
      <c r="G51">
        <v>0.66666666666666663</v>
      </c>
      <c r="H51">
        <v>7</v>
      </c>
      <c r="I51">
        <v>4</v>
      </c>
      <c r="J51">
        <v>7.666666666666667</v>
      </c>
      <c r="K51">
        <v>2.5</v>
      </c>
      <c r="L51">
        <v>5.5</v>
      </c>
      <c r="M51">
        <v>5</v>
      </c>
      <c r="N51">
        <v>1</v>
      </c>
      <c r="O51">
        <v>6</v>
      </c>
      <c r="P51">
        <v>2</v>
      </c>
      <c r="Q51">
        <v>5.5</v>
      </c>
      <c r="R51">
        <v>3</v>
      </c>
      <c r="S51">
        <v>9.5</v>
      </c>
    </row>
    <row r="52" spans="1:19" x14ac:dyDescent="0.25">
      <c r="A52" s="2"/>
      <c r="B52" s="2" t="s">
        <v>4059</v>
      </c>
      <c r="C52">
        <f t="shared" ref="C52:C54" si="152">AVERAGE(E52:S52)</f>
        <v>6.2388888888888889</v>
      </c>
      <c r="D52">
        <f t="shared" ref="D52:D54" si="153">STDEV(E52:S52)/SQRT(COUNT(E52:S52))</f>
        <v>0.56711389137000723</v>
      </c>
      <c r="E52">
        <v>5</v>
      </c>
      <c r="F52">
        <v>2.6666666666666665</v>
      </c>
      <c r="G52">
        <v>5.333333333333333</v>
      </c>
      <c r="H52">
        <v>8</v>
      </c>
      <c r="I52">
        <v>6.25</v>
      </c>
      <c r="J52">
        <v>4.333333333333333</v>
      </c>
      <c r="K52">
        <v>5.5</v>
      </c>
      <c r="L52">
        <v>5.5</v>
      </c>
      <c r="M52">
        <v>5.5</v>
      </c>
      <c r="N52">
        <v>5</v>
      </c>
      <c r="O52">
        <v>4.5</v>
      </c>
      <c r="P52">
        <v>7.5</v>
      </c>
      <c r="Q52">
        <v>8.5</v>
      </c>
      <c r="R52">
        <v>8.5</v>
      </c>
      <c r="S52">
        <v>11.5</v>
      </c>
    </row>
    <row r="53" spans="1:19" x14ac:dyDescent="0.25">
      <c r="A53" s="2" t="s">
        <v>4055</v>
      </c>
      <c r="B53" s="2" t="s">
        <v>4058</v>
      </c>
      <c r="C53">
        <f t="shared" si="152"/>
        <v>0.45</v>
      </c>
      <c r="D53">
        <f t="shared" si="153"/>
        <v>0.16662697940174714</v>
      </c>
      <c r="E53">
        <v>0</v>
      </c>
      <c r="F53">
        <v>0.66666666666666663</v>
      </c>
      <c r="G53">
        <v>0.33333333333333331</v>
      </c>
      <c r="H53">
        <v>2</v>
      </c>
      <c r="I53">
        <v>0</v>
      </c>
      <c r="J53">
        <v>0</v>
      </c>
      <c r="K53">
        <v>1</v>
      </c>
      <c r="L53">
        <v>0</v>
      </c>
      <c r="M53">
        <v>0</v>
      </c>
      <c r="N53">
        <v>0</v>
      </c>
      <c r="O53">
        <v>0.25</v>
      </c>
      <c r="P53">
        <v>0</v>
      </c>
      <c r="Q53">
        <v>1.5</v>
      </c>
      <c r="R53">
        <v>1</v>
      </c>
      <c r="S53">
        <v>0</v>
      </c>
    </row>
    <row r="54" spans="1:19" x14ac:dyDescent="0.25">
      <c r="A54" s="2"/>
      <c r="B54" s="2" t="s">
        <v>4059</v>
      </c>
      <c r="C54">
        <f t="shared" si="152"/>
        <v>0.40555555555555556</v>
      </c>
      <c r="D54">
        <f t="shared" si="153"/>
        <v>0.14567546254605493</v>
      </c>
      <c r="E54">
        <v>0</v>
      </c>
      <c r="F54">
        <v>0</v>
      </c>
      <c r="G54">
        <v>0</v>
      </c>
      <c r="H54">
        <v>1</v>
      </c>
      <c r="I54">
        <v>0</v>
      </c>
      <c r="J54">
        <v>0.33333333333333331</v>
      </c>
      <c r="K54">
        <v>1</v>
      </c>
      <c r="L54">
        <v>0</v>
      </c>
      <c r="M54">
        <v>0.5</v>
      </c>
      <c r="N54">
        <v>0</v>
      </c>
      <c r="O54">
        <v>0.25</v>
      </c>
      <c r="P54">
        <v>0.5</v>
      </c>
      <c r="Q54">
        <v>2</v>
      </c>
      <c r="R54">
        <v>0</v>
      </c>
      <c r="S54">
        <v>0.5</v>
      </c>
    </row>
    <row r="55" spans="1:19" x14ac:dyDescent="0.25">
      <c r="A55" s="2" t="s">
        <v>4056</v>
      </c>
      <c r="B55" s="2" t="s">
        <v>4058</v>
      </c>
      <c r="C55">
        <f>AVERAGE(E55:S55)</f>
        <v>2.1666666666666665</v>
      </c>
      <c r="D55">
        <f>STDEV(E55:S55)/SQRT(COUNT(E55:S55))</f>
        <v>0.50244113082737352</v>
      </c>
      <c r="E55">
        <v>0</v>
      </c>
      <c r="F55">
        <v>6.333333333333333</v>
      </c>
      <c r="G55">
        <v>0.66666666666666663</v>
      </c>
      <c r="H55">
        <v>2</v>
      </c>
      <c r="I55">
        <v>2.75</v>
      </c>
      <c r="J55">
        <v>4</v>
      </c>
      <c r="K55">
        <v>0.5</v>
      </c>
      <c r="L55">
        <v>1.5</v>
      </c>
      <c r="M55">
        <v>2.5</v>
      </c>
      <c r="N55">
        <v>0</v>
      </c>
      <c r="O55">
        <v>1.25</v>
      </c>
      <c r="P55">
        <v>0</v>
      </c>
      <c r="Q55">
        <v>4</v>
      </c>
      <c r="R55">
        <v>2</v>
      </c>
      <c r="S55">
        <v>5</v>
      </c>
    </row>
    <row r="56" spans="1:19" x14ac:dyDescent="0.25">
      <c r="A56" s="2"/>
      <c r="B56" s="2" t="s">
        <v>4059</v>
      </c>
      <c r="C56">
        <f t="shared" ref="C56:C58" si="154">AVERAGE(E56:S56)</f>
        <v>1.9055555555555557</v>
      </c>
      <c r="D56">
        <f t="shared" ref="D56:D58" si="155">STDEV(E56:S56)/SQRT(COUNT(E56:S56))</f>
        <v>0.48787322347813761</v>
      </c>
      <c r="E56">
        <v>0</v>
      </c>
      <c r="F56">
        <v>4.666666666666667</v>
      </c>
      <c r="G56">
        <v>1</v>
      </c>
      <c r="H56">
        <v>1</v>
      </c>
      <c r="I56">
        <v>3.25</v>
      </c>
      <c r="J56">
        <v>2.6666666666666665</v>
      </c>
      <c r="K56">
        <v>0</v>
      </c>
      <c r="L56">
        <v>6</v>
      </c>
      <c r="M56">
        <v>0</v>
      </c>
      <c r="N56">
        <v>0</v>
      </c>
      <c r="O56">
        <v>1.5</v>
      </c>
      <c r="P56">
        <v>0.5</v>
      </c>
      <c r="Q56">
        <v>1.5</v>
      </c>
      <c r="R56">
        <v>2.5</v>
      </c>
      <c r="S56">
        <v>4</v>
      </c>
    </row>
    <row r="57" spans="1:19" x14ac:dyDescent="0.25">
      <c r="A57" s="2" t="s">
        <v>4057</v>
      </c>
      <c r="B57" s="2" t="s">
        <v>4058</v>
      </c>
      <c r="C57">
        <f t="shared" si="154"/>
        <v>3.8888888888888883E-2</v>
      </c>
      <c r="D57">
        <f t="shared" si="155"/>
        <v>2.680848532389609E-2</v>
      </c>
      <c r="E57">
        <v>0</v>
      </c>
      <c r="F57">
        <v>0.33333333333333331</v>
      </c>
      <c r="G57">
        <v>0</v>
      </c>
      <c r="H57">
        <v>0</v>
      </c>
      <c r="I57">
        <v>0.25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</row>
    <row r="58" spans="1:19" x14ac:dyDescent="0.25">
      <c r="A58" s="2"/>
      <c r="B58" s="2" t="s">
        <v>4059</v>
      </c>
      <c r="C58">
        <f t="shared" si="154"/>
        <v>0.23333333333333334</v>
      </c>
      <c r="D58">
        <f t="shared" si="155"/>
        <v>0.13685817012571347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2</v>
      </c>
      <c r="M58">
        <v>0.5</v>
      </c>
      <c r="N58">
        <v>0</v>
      </c>
      <c r="O58">
        <v>0</v>
      </c>
      <c r="P58">
        <v>0</v>
      </c>
      <c r="Q58">
        <v>0.5</v>
      </c>
      <c r="R58">
        <v>0</v>
      </c>
      <c r="S58">
        <v>0.5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pane ySplit="1" topLeftCell="A20" activePane="bottomLeft" state="frozen"/>
      <selection pane="bottomLeft" activeCell="F2" sqref="F2:M37"/>
    </sheetView>
  </sheetViews>
  <sheetFormatPr defaultRowHeight="15" x14ac:dyDescent="0.25"/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2166</v>
      </c>
      <c r="B2" t="s">
        <v>2165</v>
      </c>
      <c r="C2" t="s">
        <v>2164</v>
      </c>
      <c r="D2" t="s">
        <v>2163</v>
      </c>
      <c r="E2" t="s">
        <v>6</v>
      </c>
      <c r="F2" t="s">
        <v>5</v>
      </c>
      <c r="G2" t="s">
        <v>154</v>
      </c>
      <c r="H2">
        <f>K2-K$6+60</f>
        <v>-0.16499999999996362</v>
      </c>
      <c r="J2" t="s">
        <v>153</v>
      </c>
      <c r="K2" t="s">
        <v>2264</v>
      </c>
      <c r="L2" t="s">
        <v>2264</v>
      </c>
      <c r="M2" t="s">
        <v>151</v>
      </c>
    </row>
    <row r="3" spans="1:15" x14ac:dyDescent="0.25">
      <c r="A3" t="s">
        <v>2166</v>
      </c>
      <c r="B3" t="s">
        <v>2165</v>
      </c>
      <c r="C3" t="s">
        <v>2164</v>
      </c>
      <c r="D3" t="s">
        <v>2163</v>
      </c>
      <c r="E3" t="s">
        <v>6</v>
      </c>
      <c r="F3" t="s">
        <v>5</v>
      </c>
      <c r="G3" t="s">
        <v>14</v>
      </c>
      <c r="H3">
        <f t="shared" ref="H3:H39" si="0">K3-K$6+60</f>
        <v>10.910000000000025</v>
      </c>
      <c r="J3" t="s">
        <v>3</v>
      </c>
      <c r="K3" t="s">
        <v>2263</v>
      </c>
      <c r="L3" t="s">
        <v>2262</v>
      </c>
      <c r="M3" t="s">
        <v>2261</v>
      </c>
    </row>
    <row r="4" spans="1:15" x14ac:dyDescent="0.25">
      <c r="A4" t="s">
        <v>2166</v>
      </c>
      <c r="B4" t="s">
        <v>2165</v>
      </c>
      <c r="C4" t="s">
        <v>2164</v>
      </c>
      <c r="D4" t="s">
        <v>2163</v>
      </c>
      <c r="E4" t="s">
        <v>6</v>
      </c>
      <c r="F4" t="s">
        <v>5</v>
      </c>
      <c r="G4" t="s">
        <v>14</v>
      </c>
      <c r="H4">
        <f t="shared" si="0"/>
        <v>31.634000000000015</v>
      </c>
      <c r="J4" t="s">
        <v>3</v>
      </c>
      <c r="K4" t="s">
        <v>2260</v>
      </c>
      <c r="L4" t="s">
        <v>2259</v>
      </c>
      <c r="M4" t="s">
        <v>563</v>
      </c>
    </row>
    <row r="5" spans="1:15" x14ac:dyDescent="0.25">
      <c r="A5" t="s">
        <v>2166</v>
      </c>
      <c r="B5" t="s">
        <v>2165</v>
      </c>
      <c r="C5" t="s">
        <v>2164</v>
      </c>
      <c r="D5" t="s">
        <v>2163</v>
      </c>
      <c r="E5" t="s">
        <v>6</v>
      </c>
      <c r="F5" t="s">
        <v>5</v>
      </c>
      <c r="G5" t="s">
        <v>14</v>
      </c>
      <c r="H5">
        <f t="shared" si="0"/>
        <v>36.56</v>
      </c>
      <c r="J5" t="s">
        <v>3</v>
      </c>
      <c r="K5" t="s">
        <v>2258</v>
      </c>
      <c r="L5" t="s">
        <v>2257</v>
      </c>
      <c r="M5" t="s">
        <v>2256</v>
      </c>
    </row>
    <row r="6" spans="1:15" x14ac:dyDescent="0.25">
      <c r="A6" t="s">
        <v>2166</v>
      </c>
      <c r="B6" t="s">
        <v>2165</v>
      </c>
      <c r="C6" t="s">
        <v>2164</v>
      </c>
      <c r="D6" t="s">
        <v>2163</v>
      </c>
      <c r="E6" t="s">
        <v>6</v>
      </c>
      <c r="F6" t="s">
        <v>5</v>
      </c>
      <c r="G6" t="s">
        <v>36</v>
      </c>
      <c r="H6">
        <f t="shared" si="0"/>
        <v>60</v>
      </c>
      <c r="J6" t="s">
        <v>3</v>
      </c>
      <c r="K6" t="s">
        <v>2255</v>
      </c>
      <c r="L6" t="s">
        <v>2254</v>
      </c>
      <c r="M6" t="s">
        <v>2253</v>
      </c>
    </row>
    <row r="7" spans="1:15" x14ac:dyDescent="0.25">
      <c r="A7" t="s">
        <v>2166</v>
      </c>
      <c r="B7" t="s">
        <v>2165</v>
      </c>
      <c r="C7" t="s">
        <v>2164</v>
      </c>
      <c r="D7" t="s">
        <v>2163</v>
      </c>
      <c r="E7" t="s">
        <v>6</v>
      </c>
      <c r="F7" t="s">
        <v>5</v>
      </c>
      <c r="G7" t="s">
        <v>14</v>
      </c>
      <c r="H7">
        <f t="shared" si="0"/>
        <v>64.281000000000006</v>
      </c>
      <c r="J7" t="s">
        <v>3</v>
      </c>
      <c r="K7" t="s">
        <v>2252</v>
      </c>
      <c r="L7" t="s">
        <v>1489</v>
      </c>
      <c r="M7" t="s">
        <v>2251</v>
      </c>
    </row>
    <row r="8" spans="1:15" x14ac:dyDescent="0.25">
      <c r="A8" t="s">
        <v>2166</v>
      </c>
      <c r="B8" t="s">
        <v>2165</v>
      </c>
      <c r="C8" t="s">
        <v>2164</v>
      </c>
      <c r="D8" t="s">
        <v>2163</v>
      </c>
      <c r="E8" t="s">
        <v>6</v>
      </c>
      <c r="F8" t="s">
        <v>5</v>
      </c>
      <c r="G8" t="s">
        <v>132</v>
      </c>
      <c r="H8">
        <f t="shared" si="0"/>
        <v>74.201000000000022</v>
      </c>
      <c r="J8" t="s">
        <v>3</v>
      </c>
      <c r="K8" t="s">
        <v>2250</v>
      </c>
      <c r="L8" t="s">
        <v>2249</v>
      </c>
      <c r="M8" t="s">
        <v>2248</v>
      </c>
    </row>
    <row r="9" spans="1:15" x14ac:dyDescent="0.25">
      <c r="A9" t="s">
        <v>2166</v>
      </c>
      <c r="B9" t="s">
        <v>2165</v>
      </c>
      <c r="C9" t="s">
        <v>2164</v>
      </c>
      <c r="D9" t="s">
        <v>2163</v>
      </c>
      <c r="E9" t="s">
        <v>6</v>
      </c>
      <c r="F9" t="s">
        <v>5</v>
      </c>
      <c r="G9" t="s">
        <v>14</v>
      </c>
      <c r="H9">
        <f t="shared" si="0"/>
        <v>83.456000000000017</v>
      </c>
      <c r="J9" t="s">
        <v>3</v>
      </c>
      <c r="K9" t="s">
        <v>2247</v>
      </c>
      <c r="L9" t="s">
        <v>2246</v>
      </c>
      <c r="M9" t="s">
        <v>2046</v>
      </c>
    </row>
    <row r="10" spans="1:15" x14ac:dyDescent="0.25">
      <c r="A10" t="s">
        <v>2166</v>
      </c>
      <c r="B10" t="s">
        <v>2165</v>
      </c>
      <c r="C10" t="s">
        <v>2164</v>
      </c>
      <c r="D10" t="s">
        <v>2163</v>
      </c>
      <c r="E10" t="s">
        <v>6</v>
      </c>
      <c r="F10" t="s">
        <v>5</v>
      </c>
      <c r="G10" t="s">
        <v>14</v>
      </c>
      <c r="H10">
        <f t="shared" si="0"/>
        <v>132.71800000000002</v>
      </c>
      <c r="J10" t="s">
        <v>3</v>
      </c>
      <c r="K10" t="s">
        <v>2245</v>
      </c>
      <c r="L10" t="s">
        <v>2244</v>
      </c>
      <c r="M10" t="s">
        <v>2243</v>
      </c>
    </row>
    <row r="11" spans="1:15" x14ac:dyDescent="0.25">
      <c r="A11" t="s">
        <v>2166</v>
      </c>
      <c r="B11" t="s">
        <v>2165</v>
      </c>
      <c r="C11" t="s">
        <v>2164</v>
      </c>
      <c r="D11" t="s">
        <v>2163</v>
      </c>
      <c r="E11" t="s">
        <v>6</v>
      </c>
      <c r="F11" t="s">
        <v>5</v>
      </c>
      <c r="G11" t="s">
        <v>14</v>
      </c>
      <c r="H11">
        <f t="shared" si="0"/>
        <v>143.24900000000002</v>
      </c>
      <c r="J11" t="s">
        <v>3</v>
      </c>
      <c r="K11" t="s">
        <v>2242</v>
      </c>
      <c r="L11" t="s">
        <v>2241</v>
      </c>
      <c r="M11" t="s">
        <v>2240</v>
      </c>
    </row>
    <row r="12" spans="1:15" x14ac:dyDescent="0.25">
      <c r="A12" t="s">
        <v>2166</v>
      </c>
      <c r="B12" t="s">
        <v>2165</v>
      </c>
      <c r="C12" t="s">
        <v>2164</v>
      </c>
      <c r="D12" t="s">
        <v>2163</v>
      </c>
      <c r="E12" t="s">
        <v>6</v>
      </c>
      <c r="F12" t="s">
        <v>5</v>
      </c>
      <c r="G12" t="s">
        <v>132</v>
      </c>
      <c r="H12">
        <f t="shared" si="0"/>
        <v>156.61000000000001</v>
      </c>
      <c r="J12" t="s">
        <v>3</v>
      </c>
      <c r="K12" t="s">
        <v>2239</v>
      </c>
      <c r="L12" t="s">
        <v>2238</v>
      </c>
      <c r="M12" t="s">
        <v>2237</v>
      </c>
    </row>
    <row r="13" spans="1:15" x14ac:dyDescent="0.25">
      <c r="A13" t="s">
        <v>2166</v>
      </c>
      <c r="B13" t="s">
        <v>2165</v>
      </c>
      <c r="C13" t="s">
        <v>2164</v>
      </c>
      <c r="D13" t="s">
        <v>2163</v>
      </c>
      <c r="E13" t="s">
        <v>6</v>
      </c>
      <c r="F13" t="s">
        <v>5</v>
      </c>
      <c r="G13" t="s">
        <v>36</v>
      </c>
      <c r="H13">
        <f t="shared" si="0"/>
        <v>180.60900000000004</v>
      </c>
      <c r="J13" t="s">
        <v>3</v>
      </c>
      <c r="K13" t="s">
        <v>2236</v>
      </c>
      <c r="L13" t="s">
        <v>2235</v>
      </c>
      <c r="M13" t="s">
        <v>2234</v>
      </c>
    </row>
    <row r="14" spans="1:15" x14ac:dyDescent="0.25">
      <c r="A14" t="s">
        <v>2166</v>
      </c>
      <c r="B14" t="s">
        <v>2165</v>
      </c>
      <c r="C14" t="s">
        <v>2164</v>
      </c>
      <c r="D14" t="s">
        <v>2163</v>
      </c>
      <c r="E14" t="s">
        <v>6</v>
      </c>
      <c r="F14" t="s">
        <v>5</v>
      </c>
      <c r="G14" t="s">
        <v>14</v>
      </c>
      <c r="H14">
        <f t="shared" si="0"/>
        <v>188.089</v>
      </c>
      <c r="J14" t="s">
        <v>3</v>
      </c>
      <c r="K14" t="s">
        <v>2233</v>
      </c>
      <c r="L14" t="s">
        <v>2232</v>
      </c>
      <c r="M14" t="s">
        <v>2231</v>
      </c>
    </row>
    <row r="15" spans="1:15" x14ac:dyDescent="0.25">
      <c r="A15" t="s">
        <v>2166</v>
      </c>
      <c r="B15" t="s">
        <v>2165</v>
      </c>
      <c r="C15" t="s">
        <v>2164</v>
      </c>
      <c r="D15" t="s">
        <v>2163</v>
      </c>
      <c r="E15" t="s">
        <v>6</v>
      </c>
      <c r="F15" t="s">
        <v>5</v>
      </c>
      <c r="G15" t="s">
        <v>132</v>
      </c>
      <c r="H15">
        <f t="shared" si="0"/>
        <v>193.10900000000004</v>
      </c>
      <c r="J15" t="s">
        <v>3</v>
      </c>
      <c r="K15" t="s">
        <v>2230</v>
      </c>
      <c r="L15" t="s">
        <v>2229</v>
      </c>
      <c r="M15" t="s">
        <v>2228</v>
      </c>
    </row>
    <row r="16" spans="1:15" x14ac:dyDescent="0.25">
      <c r="A16" t="s">
        <v>2166</v>
      </c>
      <c r="B16" t="s">
        <v>2165</v>
      </c>
      <c r="C16" t="s">
        <v>2164</v>
      </c>
      <c r="D16" t="s">
        <v>2163</v>
      </c>
      <c r="E16" t="s">
        <v>6</v>
      </c>
      <c r="F16" t="s">
        <v>5</v>
      </c>
      <c r="G16" t="s">
        <v>4</v>
      </c>
      <c r="H16">
        <f t="shared" si="0"/>
        <v>211.34199999999998</v>
      </c>
      <c r="J16" t="s">
        <v>3</v>
      </c>
      <c r="K16" t="s">
        <v>2227</v>
      </c>
      <c r="L16" t="s">
        <v>2226</v>
      </c>
      <c r="M16" t="s">
        <v>1137</v>
      </c>
    </row>
    <row r="17" spans="1:13" x14ac:dyDescent="0.25">
      <c r="A17" t="s">
        <v>2166</v>
      </c>
      <c r="B17" t="s">
        <v>2165</v>
      </c>
      <c r="C17" t="s">
        <v>2164</v>
      </c>
      <c r="D17" t="s">
        <v>2163</v>
      </c>
      <c r="E17" t="s">
        <v>6</v>
      </c>
      <c r="F17" t="s">
        <v>5</v>
      </c>
      <c r="G17" t="s">
        <v>4</v>
      </c>
      <c r="H17">
        <f t="shared" si="0"/>
        <v>216.185</v>
      </c>
      <c r="J17" t="s">
        <v>3</v>
      </c>
      <c r="K17" t="s">
        <v>2225</v>
      </c>
      <c r="L17" t="s">
        <v>2224</v>
      </c>
      <c r="M17" t="s">
        <v>1353</v>
      </c>
    </row>
    <row r="18" spans="1:13" x14ac:dyDescent="0.25">
      <c r="A18" t="s">
        <v>2166</v>
      </c>
      <c r="B18" t="s">
        <v>2165</v>
      </c>
      <c r="C18" t="s">
        <v>2164</v>
      </c>
      <c r="D18" t="s">
        <v>2163</v>
      </c>
      <c r="E18" t="s">
        <v>6</v>
      </c>
      <c r="F18" t="s">
        <v>5</v>
      </c>
      <c r="G18" t="s">
        <v>4</v>
      </c>
      <c r="H18">
        <f t="shared" si="0"/>
        <v>219.48899999999998</v>
      </c>
      <c r="J18" t="s">
        <v>3</v>
      </c>
      <c r="K18" t="s">
        <v>2223</v>
      </c>
      <c r="L18" t="s">
        <v>2222</v>
      </c>
      <c r="M18" t="s">
        <v>2221</v>
      </c>
    </row>
    <row r="19" spans="1:13" x14ac:dyDescent="0.25">
      <c r="A19" t="s">
        <v>2166</v>
      </c>
      <c r="B19" t="s">
        <v>2165</v>
      </c>
      <c r="C19" t="s">
        <v>2164</v>
      </c>
      <c r="D19" t="s">
        <v>2163</v>
      </c>
      <c r="E19" t="s">
        <v>6</v>
      </c>
      <c r="F19" t="s">
        <v>5</v>
      </c>
      <c r="G19" t="s">
        <v>132</v>
      </c>
      <c r="H19">
        <f t="shared" si="0"/>
        <v>274.13500000000005</v>
      </c>
      <c r="J19" t="s">
        <v>3</v>
      </c>
      <c r="K19" t="s">
        <v>2220</v>
      </c>
      <c r="L19" t="s">
        <v>2219</v>
      </c>
      <c r="M19" t="s">
        <v>186</v>
      </c>
    </row>
    <row r="20" spans="1:13" x14ac:dyDescent="0.25">
      <c r="A20" t="s">
        <v>2166</v>
      </c>
      <c r="B20" t="s">
        <v>2165</v>
      </c>
      <c r="C20" t="s">
        <v>2164</v>
      </c>
      <c r="D20" t="s">
        <v>2163</v>
      </c>
      <c r="E20" t="s">
        <v>6</v>
      </c>
      <c r="F20" t="s">
        <v>5</v>
      </c>
      <c r="G20" t="s">
        <v>36</v>
      </c>
      <c r="H20">
        <f t="shared" si="0"/>
        <v>300.13299999999998</v>
      </c>
      <c r="J20" t="s">
        <v>3</v>
      </c>
      <c r="K20" t="s">
        <v>2218</v>
      </c>
      <c r="L20" t="s">
        <v>2217</v>
      </c>
      <c r="M20" t="s">
        <v>2216</v>
      </c>
    </row>
    <row r="21" spans="1:13" x14ac:dyDescent="0.25">
      <c r="A21" t="s">
        <v>2166</v>
      </c>
      <c r="B21" t="s">
        <v>2165</v>
      </c>
      <c r="C21" t="s">
        <v>2164</v>
      </c>
      <c r="D21" t="s">
        <v>2163</v>
      </c>
      <c r="E21" t="s">
        <v>6</v>
      </c>
      <c r="F21" t="s">
        <v>5</v>
      </c>
      <c r="G21" t="s">
        <v>14</v>
      </c>
      <c r="H21">
        <f t="shared" si="0"/>
        <v>318.82499999999999</v>
      </c>
      <c r="J21" t="s">
        <v>3</v>
      </c>
      <c r="K21" t="s">
        <v>2215</v>
      </c>
      <c r="L21" t="s">
        <v>2214</v>
      </c>
      <c r="M21" t="s">
        <v>2213</v>
      </c>
    </row>
    <row r="22" spans="1:13" x14ac:dyDescent="0.25">
      <c r="A22" t="s">
        <v>2166</v>
      </c>
      <c r="B22" t="s">
        <v>2165</v>
      </c>
      <c r="C22" t="s">
        <v>2164</v>
      </c>
      <c r="D22" t="s">
        <v>2163</v>
      </c>
      <c r="E22" t="s">
        <v>6</v>
      </c>
      <c r="F22" t="s">
        <v>5</v>
      </c>
      <c r="G22" t="s">
        <v>14</v>
      </c>
      <c r="H22">
        <f t="shared" si="0"/>
        <v>353.54900000000004</v>
      </c>
      <c r="J22" t="s">
        <v>3</v>
      </c>
      <c r="K22" t="s">
        <v>2212</v>
      </c>
      <c r="L22" t="s">
        <v>2211</v>
      </c>
      <c r="M22" t="s">
        <v>2210</v>
      </c>
    </row>
    <row r="23" spans="1:13" x14ac:dyDescent="0.25">
      <c r="A23" t="s">
        <v>2166</v>
      </c>
      <c r="B23" t="s">
        <v>2165</v>
      </c>
      <c r="C23" t="s">
        <v>2164</v>
      </c>
      <c r="D23" t="s">
        <v>2163</v>
      </c>
      <c r="E23" t="s">
        <v>6</v>
      </c>
      <c r="F23" t="s">
        <v>5</v>
      </c>
      <c r="G23" t="s">
        <v>14</v>
      </c>
      <c r="H23">
        <f t="shared" si="0"/>
        <v>378.17900000000003</v>
      </c>
      <c r="J23" t="s">
        <v>3</v>
      </c>
      <c r="K23" t="s">
        <v>2209</v>
      </c>
      <c r="L23" t="s">
        <v>2208</v>
      </c>
      <c r="M23" t="s">
        <v>2207</v>
      </c>
    </row>
    <row r="24" spans="1:13" x14ac:dyDescent="0.25">
      <c r="A24" t="s">
        <v>2166</v>
      </c>
      <c r="B24" t="s">
        <v>2165</v>
      </c>
      <c r="C24" t="s">
        <v>2164</v>
      </c>
      <c r="D24" t="s">
        <v>2163</v>
      </c>
      <c r="E24" t="s">
        <v>6</v>
      </c>
      <c r="F24" t="s">
        <v>5</v>
      </c>
      <c r="G24" t="s">
        <v>14</v>
      </c>
      <c r="H24">
        <f t="shared" si="0"/>
        <v>420.13299999999998</v>
      </c>
      <c r="J24" t="s">
        <v>3</v>
      </c>
      <c r="K24" t="s">
        <v>2206</v>
      </c>
      <c r="L24" t="s">
        <v>2205</v>
      </c>
      <c r="M24" t="s">
        <v>2204</v>
      </c>
    </row>
    <row r="25" spans="1:13" x14ac:dyDescent="0.25">
      <c r="A25" t="s">
        <v>2166</v>
      </c>
      <c r="B25" t="s">
        <v>2165</v>
      </c>
      <c r="C25" t="s">
        <v>2164</v>
      </c>
      <c r="D25" t="s">
        <v>2163</v>
      </c>
      <c r="E25" t="s">
        <v>6</v>
      </c>
      <c r="F25" t="s">
        <v>5</v>
      </c>
      <c r="G25" t="s">
        <v>36</v>
      </c>
      <c r="H25">
        <f t="shared" si="0"/>
        <v>420.66400000000004</v>
      </c>
      <c r="J25" t="s">
        <v>3</v>
      </c>
      <c r="K25" t="s">
        <v>2203</v>
      </c>
      <c r="L25" t="s">
        <v>2202</v>
      </c>
      <c r="M25" t="s">
        <v>2201</v>
      </c>
    </row>
    <row r="26" spans="1:13" x14ac:dyDescent="0.25">
      <c r="A26" t="s">
        <v>2166</v>
      </c>
      <c r="B26" t="s">
        <v>2165</v>
      </c>
      <c r="C26" t="s">
        <v>2164</v>
      </c>
      <c r="D26" t="s">
        <v>2163</v>
      </c>
      <c r="E26" t="s">
        <v>6</v>
      </c>
      <c r="F26" t="s">
        <v>5</v>
      </c>
      <c r="G26" t="s">
        <v>14</v>
      </c>
      <c r="H26">
        <f t="shared" si="0"/>
        <v>445.42300000000006</v>
      </c>
      <c r="J26" t="s">
        <v>3</v>
      </c>
      <c r="K26" t="s">
        <v>2200</v>
      </c>
      <c r="L26" t="s">
        <v>2199</v>
      </c>
      <c r="M26" t="s">
        <v>2198</v>
      </c>
    </row>
    <row r="27" spans="1:13" x14ac:dyDescent="0.25">
      <c r="A27" t="s">
        <v>2166</v>
      </c>
      <c r="B27" t="s">
        <v>2165</v>
      </c>
      <c r="C27" t="s">
        <v>2164</v>
      </c>
      <c r="D27" t="s">
        <v>2163</v>
      </c>
      <c r="E27" t="s">
        <v>6</v>
      </c>
      <c r="F27" t="s">
        <v>5</v>
      </c>
      <c r="G27" t="s">
        <v>14</v>
      </c>
      <c r="H27">
        <f t="shared" si="0"/>
        <v>464.512</v>
      </c>
      <c r="J27" t="s">
        <v>3</v>
      </c>
      <c r="K27" t="s">
        <v>2197</v>
      </c>
      <c r="L27" t="s">
        <v>2196</v>
      </c>
      <c r="M27" t="s">
        <v>2195</v>
      </c>
    </row>
    <row r="28" spans="1:13" x14ac:dyDescent="0.25">
      <c r="A28" t="s">
        <v>2166</v>
      </c>
      <c r="B28" t="s">
        <v>2165</v>
      </c>
      <c r="C28" t="s">
        <v>2164</v>
      </c>
      <c r="D28" t="s">
        <v>2163</v>
      </c>
      <c r="E28" t="s">
        <v>6</v>
      </c>
      <c r="F28" t="s">
        <v>5</v>
      </c>
      <c r="G28" t="s">
        <v>132</v>
      </c>
      <c r="H28">
        <f t="shared" si="0"/>
        <v>468.74700000000001</v>
      </c>
      <c r="J28" t="s">
        <v>3</v>
      </c>
      <c r="K28" t="s">
        <v>2194</v>
      </c>
      <c r="L28" t="s">
        <v>2193</v>
      </c>
      <c r="M28" t="s">
        <v>114</v>
      </c>
    </row>
    <row r="29" spans="1:13" x14ac:dyDescent="0.25">
      <c r="A29" t="s">
        <v>2166</v>
      </c>
      <c r="B29" t="s">
        <v>2165</v>
      </c>
      <c r="C29" t="s">
        <v>2164</v>
      </c>
      <c r="D29" t="s">
        <v>2163</v>
      </c>
      <c r="E29" t="s">
        <v>6</v>
      </c>
      <c r="F29" t="s">
        <v>5</v>
      </c>
      <c r="G29" t="s">
        <v>132</v>
      </c>
      <c r="H29">
        <f t="shared" si="0"/>
        <v>471.02199999999999</v>
      </c>
      <c r="J29" t="s">
        <v>3</v>
      </c>
      <c r="K29" t="s">
        <v>2192</v>
      </c>
      <c r="L29" t="s">
        <v>2191</v>
      </c>
      <c r="M29" t="s">
        <v>544</v>
      </c>
    </row>
    <row r="30" spans="1:13" x14ac:dyDescent="0.25">
      <c r="A30" t="s">
        <v>2166</v>
      </c>
      <c r="B30" t="s">
        <v>2165</v>
      </c>
      <c r="C30" t="s">
        <v>2164</v>
      </c>
      <c r="D30" t="s">
        <v>2163</v>
      </c>
      <c r="E30" t="s">
        <v>6</v>
      </c>
      <c r="F30" t="s">
        <v>5</v>
      </c>
      <c r="G30" t="s">
        <v>14</v>
      </c>
      <c r="H30">
        <f t="shared" si="0"/>
        <v>492.96200000000005</v>
      </c>
      <c r="J30" t="s">
        <v>3</v>
      </c>
      <c r="K30" t="s">
        <v>2190</v>
      </c>
      <c r="L30" t="s">
        <v>2189</v>
      </c>
      <c r="M30" t="s">
        <v>1997</v>
      </c>
    </row>
    <row r="31" spans="1:13" x14ac:dyDescent="0.25">
      <c r="A31" t="s">
        <v>2166</v>
      </c>
      <c r="B31" t="s">
        <v>2165</v>
      </c>
      <c r="C31" t="s">
        <v>2164</v>
      </c>
      <c r="D31" t="s">
        <v>2163</v>
      </c>
      <c r="E31" t="s">
        <v>6</v>
      </c>
      <c r="F31" t="s">
        <v>5</v>
      </c>
      <c r="G31" t="s">
        <v>14</v>
      </c>
      <c r="H31">
        <f t="shared" si="0"/>
        <v>525.90100000000007</v>
      </c>
      <c r="J31" t="s">
        <v>3</v>
      </c>
      <c r="K31" t="s">
        <v>2188</v>
      </c>
      <c r="L31" t="s">
        <v>2187</v>
      </c>
      <c r="M31" t="s">
        <v>1568</v>
      </c>
    </row>
    <row r="32" spans="1:13" x14ac:dyDescent="0.25">
      <c r="A32" t="s">
        <v>2166</v>
      </c>
      <c r="B32" t="s">
        <v>2165</v>
      </c>
      <c r="C32" t="s">
        <v>2164</v>
      </c>
      <c r="D32" t="s">
        <v>2163</v>
      </c>
      <c r="E32" t="s">
        <v>6</v>
      </c>
      <c r="F32" t="s">
        <v>5</v>
      </c>
      <c r="G32" t="s">
        <v>36</v>
      </c>
      <c r="H32">
        <f t="shared" si="0"/>
        <v>541.83200000000011</v>
      </c>
      <c r="J32" t="s">
        <v>3</v>
      </c>
      <c r="K32" t="s">
        <v>2186</v>
      </c>
      <c r="L32" t="s">
        <v>2185</v>
      </c>
      <c r="M32" t="s">
        <v>2184</v>
      </c>
    </row>
    <row r="33" spans="1:13" x14ac:dyDescent="0.25">
      <c r="A33" t="s">
        <v>2166</v>
      </c>
      <c r="B33" t="s">
        <v>2165</v>
      </c>
      <c r="C33" t="s">
        <v>2164</v>
      </c>
      <c r="D33" t="s">
        <v>2163</v>
      </c>
      <c r="E33" t="s">
        <v>6</v>
      </c>
      <c r="F33" t="s">
        <v>5</v>
      </c>
      <c r="G33" t="s">
        <v>4</v>
      </c>
      <c r="H33">
        <f t="shared" si="0"/>
        <v>541.85100000000011</v>
      </c>
      <c r="J33" t="s">
        <v>3</v>
      </c>
      <c r="K33" t="s">
        <v>2183</v>
      </c>
      <c r="L33" t="s">
        <v>2182</v>
      </c>
      <c r="M33" t="s">
        <v>2181</v>
      </c>
    </row>
    <row r="34" spans="1:13" x14ac:dyDescent="0.25">
      <c r="A34" t="s">
        <v>2166</v>
      </c>
      <c r="B34" t="s">
        <v>2165</v>
      </c>
      <c r="C34" t="s">
        <v>2164</v>
      </c>
      <c r="D34" t="s">
        <v>2163</v>
      </c>
      <c r="E34" t="s">
        <v>6</v>
      </c>
      <c r="F34" t="s">
        <v>5</v>
      </c>
      <c r="G34" t="s">
        <v>132</v>
      </c>
      <c r="H34">
        <f t="shared" si="0"/>
        <v>552.375</v>
      </c>
      <c r="J34" t="s">
        <v>3</v>
      </c>
      <c r="K34" t="s">
        <v>2180</v>
      </c>
      <c r="L34" t="s">
        <v>2179</v>
      </c>
      <c r="M34" t="s">
        <v>2178</v>
      </c>
    </row>
    <row r="35" spans="1:13" x14ac:dyDescent="0.25">
      <c r="A35" t="s">
        <v>2166</v>
      </c>
      <c r="B35" t="s">
        <v>2165</v>
      </c>
      <c r="C35" t="s">
        <v>2164</v>
      </c>
      <c r="D35" t="s">
        <v>2163</v>
      </c>
      <c r="E35" t="s">
        <v>6</v>
      </c>
      <c r="F35" t="s">
        <v>5</v>
      </c>
      <c r="G35" t="s">
        <v>4</v>
      </c>
      <c r="H35">
        <f t="shared" si="0"/>
        <v>562.70100000000002</v>
      </c>
      <c r="J35" t="s">
        <v>3</v>
      </c>
      <c r="K35" t="s">
        <v>2177</v>
      </c>
      <c r="L35" t="s">
        <v>2176</v>
      </c>
      <c r="M35" t="s">
        <v>2175</v>
      </c>
    </row>
    <row r="36" spans="1:13" x14ac:dyDescent="0.25">
      <c r="A36" t="s">
        <v>2166</v>
      </c>
      <c r="B36" t="s">
        <v>2165</v>
      </c>
      <c r="C36" t="s">
        <v>2164</v>
      </c>
      <c r="D36" t="s">
        <v>2163</v>
      </c>
      <c r="E36" t="s">
        <v>6</v>
      </c>
      <c r="F36" t="s">
        <v>5</v>
      </c>
      <c r="G36" t="s">
        <v>4</v>
      </c>
      <c r="H36">
        <f t="shared" si="0"/>
        <v>581.20000000000005</v>
      </c>
      <c r="J36" t="s">
        <v>3</v>
      </c>
      <c r="K36" t="s">
        <v>2174</v>
      </c>
      <c r="L36" t="s">
        <v>2173</v>
      </c>
      <c r="M36" t="s">
        <v>2172</v>
      </c>
    </row>
    <row r="37" spans="1:13" x14ac:dyDescent="0.25">
      <c r="A37" t="s">
        <v>2166</v>
      </c>
      <c r="B37" t="s">
        <v>2165</v>
      </c>
      <c r="C37" t="s">
        <v>2164</v>
      </c>
      <c r="D37" t="s">
        <v>2163</v>
      </c>
      <c r="E37" t="s">
        <v>6</v>
      </c>
      <c r="F37" t="s">
        <v>5</v>
      </c>
      <c r="G37" t="s">
        <v>4</v>
      </c>
      <c r="H37">
        <f t="shared" si="0"/>
        <v>595.88200000000006</v>
      </c>
      <c r="J37" t="s">
        <v>3</v>
      </c>
      <c r="K37" t="s">
        <v>2171</v>
      </c>
      <c r="L37" t="s">
        <v>2170</v>
      </c>
      <c r="M37" t="s">
        <v>2169</v>
      </c>
    </row>
    <row r="38" spans="1:13" x14ac:dyDescent="0.25">
      <c r="A38" t="s">
        <v>2166</v>
      </c>
      <c r="B38" t="s">
        <v>2165</v>
      </c>
      <c r="C38" t="s">
        <v>2164</v>
      </c>
      <c r="D38" t="s">
        <v>2163</v>
      </c>
      <c r="E38" t="s">
        <v>6</v>
      </c>
      <c r="F38" t="s">
        <v>5</v>
      </c>
      <c r="G38" t="s">
        <v>14</v>
      </c>
      <c r="H38">
        <f t="shared" si="0"/>
        <v>691.63300000000004</v>
      </c>
      <c r="J38" t="s">
        <v>3</v>
      </c>
      <c r="K38" t="s">
        <v>2168</v>
      </c>
      <c r="L38" t="s">
        <v>2167</v>
      </c>
      <c r="M38" t="s">
        <v>1445</v>
      </c>
    </row>
    <row r="39" spans="1:13" x14ac:dyDescent="0.25">
      <c r="A39" t="s">
        <v>2166</v>
      </c>
      <c r="B39" t="s">
        <v>2165</v>
      </c>
      <c r="C39" t="s">
        <v>2164</v>
      </c>
      <c r="D39" t="s">
        <v>2163</v>
      </c>
      <c r="E39" t="s">
        <v>6</v>
      </c>
      <c r="F39" t="s">
        <v>5</v>
      </c>
      <c r="G39" t="s">
        <v>14</v>
      </c>
      <c r="H39">
        <f t="shared" si="0"/>
        <v>724.35899999999992</v>
      </c>
      <c r="J39" t="s">
        <v>3</v>
      </c>
      <c r="K39" t="s">
        <v>2162</v>
      </c>
      <c r="L39" t="s">
        <v>2161</v>
      </c>
      <c r="M39" t="s">
        <v>2160</v>
      </c>
    </row>
    <row r="43" spans="1:13" x14ac:dyDescent="0.25">
      <c r="G43">
        <f>COUNTIF(G2:G37,6)</f>
        <v>7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pane ySplit="1" topLeftCell="A26" activePane="bottomLeft" state="frozen"/>
      <selection pane="bottomLeft" activeCell="G2" sqref="G2:M44"/>
    </sheetView>
  </sheetViews>
  <sheetFormatPr defaultRowHeight="15" x14ac:dyDescent="0.25"/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853</v>
      </c>
      <c r="B2" t="s">
        <v>852</v>
      </c>
      <c r="C2" t="s">
        <v>851</v>
      </c>
      <c r="D2" t="s">
        <v>850</v>
      </c>
      <c r="E2" t="s">
        <v>6</v>
      </c>
      <c r="F2" t="s">
        <v>5</v>
      </c>
      <c r="G2" t="s">
        <v>154</v>
      </c>
      <c r="H2">
        <f>K2-K$9+60</f>
        <v>1.2669999999999959</v>
      </c>
      <c r="J2" t="s">
        <v>153</v>
      </c>
      <c r="K2" t="s">
        <v>958</v>
      </c>
      <c r="L2" t="s">
        <v>958</v>
      </c>
      <c r="M2" t="s">
        <v>151</v>
      </c>
      <c r="N2" s="4">
        <f>K2/86400</f>
        <v>3.4907407407407409E-3</v>
      </c>
    </row>
    <row r="3" spans="1:15" x14ac:dyDescent="0.25">
      <c r="A3" t="s">
        <v>853</v>
      </c>
      <c r="B3" t="s">
        <v>852</v>
      </c>
      <c r="C3" t="s">
        <v>851</v>
      </c>
      <c r="D3" t="s">
        <v>850</v>
      </c>
      <c r="E3" t="s">
        <v>6</v>
      </c>
      <c r="F3" t="s">
        <v>5</v>
      </c>
      <c r="G3" t="s">
        <v>14</v>
      </c>
      <c r="H3">
        <f t="shared" ref="H3:H44" si="0">K3-K$9+60</f>
        <v>5.3929999999999723</v>
      </c>
      <c r="J3" t="s">
        <v>3</v>
      </c>
      <c r="K3" t="s">
        <v>957</v>
      </c>
      <c r="L3" t="s">
        <v>956</v>
      </c>
      <c r="M3" t="s">
        <v>955</v>
      </c>
      <c r="N3" s="4">
        <f t="shared" ref="N3:N44" si="1">K3/86400</f>
        <v>3.5384953703703702E-3</v>
      </c>
    </row>
    <row r="4" spans="1:15" x14ac:dyDescent="0.25">
      <c r="A4" t="s">
        <v>853</v>
      </c>
      <c r="B4" t="s">
        <v>852</v>
      </c>
      <c r="C4" t="s">
        <v>851</v>
      </c>
      <c r="D4" t="s">
        <v>850</v>
      </c>
      <c r="E4" t="s">
        <v>6</v>
      </c>
      <c r="F4" t="s">
        <v>5</v>
      </c>
      <c r="G4" t="s">
        <v>14</v>
      </c>
      <c r="H4">
        <f t="shared" si="0"/>
        <v>17.69199999999995</v>
      </c>
      <c r="J4" t="s">
        <v>3</v>
      </c>
      <c r="K4" t="s">
        <v>954</v>
      </c>
      <c r="L4" t="s">
        <v>953</v>
      </c>
      <c r="M4" t="s">
        <v>186</v>
      </c>
      <c r="N4" s="4">
        <f t="shared" si="1"/>
        <v>3.680844907407407E-3</v>
      </c>
    </row>
    <row r="5" spans="1:15" x14ac:dyDescent="0.25">
      <c r="A5" t="s">
        <v>853</v>
      </c>
      <c r="B5" t="s">
        <v>852</v>
      </c>
      <c r="C5" t="s">
        <v>851</v>
      </c>
      <c r="D5" t="s">
        <v>850</v>
      </c>
      <c r="E5" t="s">
        <v>6</v>
      </c>
      <c r="F5" t="s">
        <v>5</v>
      </c>
      <c r="G5" t="s">
        <v>14</v>
      </c>
      <c r="H5">
        <f t="shared" si="0"/>
        <v>24.31699999999995</v>
      </c>
      <c r="J5" t="s">
        <v>3</v>
      </c>
      <c r="K5" t="s">
        <v>952</v>
      </c>
      <c r="L5" t="s">
        <v>951</v>
      </c>
      <c r="M5" t="s">
        <v>179</v>
      </c>
      <c r="N5" s="4">
        <f t="shared" si="1"/>
        <v>3.7575231481481479E-3</v>
      </c>
    </row>
    <row r="6" spans="1:15" x14ac:dyDescent="0.25">
      <c r="A6" t="s">
        <v>853</v>
      </c>
      <c r="B6" t="s">
        <v>852</v>
      </c>
      <c r="C6" t="s">
        <v>851</v>
      </c>
      <c r="D6" t="s">
        <v>850</v>
      </c>
      <c r="E6" t="s">
        <v>6</v>
      </c>
      <c r="F6" t="s">
        <v>5</v>
      </c>
      <c r="G6" s="6" t="s">
        <v>14</v>
      </c>
      <c r="H6">
        <f t="shared" si="0"/>
        <v>36.775999999999954</v>
      </c>
      <c r="J6" t="s">
        <v>3</v>
      </c>
      <c r="K6" t="s">
        <v>950</v>
      </c>
      <c r="L6" t="s">
        <v>949</v>
      </c>
      <c r="M6" t="s">
        <v>678</v>
      </c>
      <c r="N6" s="4">
        <f t="shared" si="1"/>
        <v>3.9017245370370369E-3</v>
      </c>
    </row>
    <row r="7" spans="1:15" x14ac:dyDescent="0.25">
      <c r="A7" t="s">
        <v>853</v>
      </c>
      <c r="B7" t="s">
        <v>852</v>
      </c>
      <c r="C7" t="s">
        <v>851</v>
      </c>
      <c r="D7" t="s">
        <v>850</v>
      </c>
      <c r="E7" t="s">
        <v>6</v>
      </c>
      <c r="F7" t="s">
        <v>5</v>
      </c>
      <c r="G7" s="6" t="s">
        <v>547</v>
      </c>
      <c r="H7">
        <f t="shared" si="0"/>
        <v>39.753999999999962</v>
      </c>
      <c r="J7" t="s">
        <v>3</v>
      </c>
      <c r="K7" t="s">
        <v>948</v>
      </c>
      <c r="L7" t="s">
        <v>947</v>
      </c>
      <c r="M7" t="s">
        <v>946</v>
      </c>
      <c r="N7" s="4">
        <f t="shared" si="1"/>
        <v>3.9361921296296298E-3</v>
      </c>
    </row>
    <row r="8" spans="1:15" x14ac:dyDescent="0.25">
      <c r="A8" t="s">
        <v>853</v>
      </c>
      <c r="B8" t="s">
        <v>852</v>
      </c>
      <c r="C8" t="s">
        <v>851</v>
      </c>
      <c r="D8" t="s">
        <v>850</v>
      </c>
      <c r="E8" t="s">
        <v>6</v>
      </c>
      <c r="F8" t="s">
        <v>5</v>
      </c>
      <c r="G8" s="6" t="s">
        <v>132</v>
      </c>
      <c r="H8">
        <f t="shared" si="0"/>
        <v>53.48599999999999</v>
      </c>
      <c r="J8" t="s">
        <v>3</v>
      </c>
      <c r="K8" t="s">
        <v>945</v>
      </c>
      <c r="L8" t="s">
        <v>944</v>
      </c>
      <c r="M8" t="s">
        <v>943</v>
      </c>
      <c r="N8" s="4">
        <f t="shared" si="1"/>
        <v>4.0951273148148153E-3</v>
      </c>
    </row>
    <row r="9" spans="1:15" x14ac:dyDescent="0.25">
      <c r="A9" t="s">
        <v>853</v>
      </c>
      <c r="B9" t="s">
        <v>852</v>
      </c>
      <c r="C9" t="s">
        <v>851</v>
      </c>
      <c r="D9" t="s">
        <v>850</v>
      </c>
      <c r="E9" t="s">
        <v>6</v>
      </c>
      <c r="F9" t="s">
        <v>5</v>
      </c>
      <c r="G9" s="6" t="s">
        <v>36</v>
      </c>
      <c r="H9">
        <f t="shared" si="0"/>
        <v>60</v>
      </c>
      <c r="J9" t="s">
        <v>3</v>
      </c>
      <c r="K9" t="s">
        <v>942</v>
      </c>
      <c r="L9" t="s">
        <v>941</v>
      </c>
      <c r="M9" t="s">
        <v>781</v>
      </c>
      <c r="N9" s="4">
        <f t="shared" si="1"/>
        <v>4.1705208333333334E-3</v>
      </c>
    </row>
    <row r="10" spans="1:15" x14ac:dyDescent="0.25">
      <c r="A10" t="s">
        <v>853</v>
      </c>
      <c r="B10" t="s">
        <v>852</v>
      </c>
      <c r="C10" t="s">
        <v>851</v>
      </c>
      <c r="D10" t="s">
        <v>850</v>
      </c>
      <c r="E10" t="s">
        <v>6</v>
      </c>
      <c r="F10" t="s">
        <v>5</v>
      </c>
      <c r="G10" s="6" t="s">
        <v>14</v>
      </c>
      <c r="H10">
        <f t="shared" si="0"/>
        <v>63.467999999999961</v>
      </c>
      <c r="J10" t="s">
        <v>3</v>
      </c>
      <c r="K10" t="s">
        <v>940</v>
      </c>
      <c r="L10" t="s">
        <v>939</v>
      </c>
      <c r="M10" t="s">
        <v>938</v>
      </c>
      <c r="N10" s="4">
        <f t="shared" si="1"/>
        <v>4.2106597222222224E-3</v>
      </c>
    </row>
    <row r="11" spans="1:15" x14ac:dyDescent="0.25">
      <c r="A11" t="s">
        <v>853</v>
      </c>
      <c r="B11" t="s">
        <v>852</v>
      </c>
      <c r="C11" t="s">
        <v>851</v>
      </c>
      <c r="D11" t="s">
        <v>850</v>
      </c>
      <c r="E11" t="s">
        <v>6</v>
      </c>
      <c r="F11" t="s">
        <v>5</v>
      </c>
      <c r="G11" s="6" t="s">
        <v>4</v>
      </c>
      <c r="H11">
        <f t="shared" si="0"/>
        <v>106.80199999999996</v>
      </c>
      <c r="J11" t="s">
        <v>3</v>
      </c>
      <c r="K11" t="s">
        <v>937</v>
      </c>
      <c r="L11" t="s">
        <v>936</v>
      </c>
      <c r="M11" t="s">
        <v>935</v>
      </c>
      <c r="N11" s="4">
        <f t="shared" si="1"/>
        <v>4.7122106481481477E-3</v>
      </c>
    </row>
    <row r="12" spans="1:15" x14ac:dyDescent="0.25">
      <c r="A12" t="s">
        <v>853</v>
      </c>
      <c r="B12" t="s">
        <v>852</v>
      </c>
      <c r="C12" t="s">
        <v>851</v>
      </c>
      <c r="D12" t="s">
        <v>850</v>
      </c>
      <c r="E12" t="s">
        <v>6</v>
      </c>
      <c r="F12" t="s">
        <v>5</v>
      </c>
      <c r="G12" s="6" t="s">
        <v>4</v>
      </c>
      <c r="H12">
        <f t="shared" si="0"/>
        <v>153.13399999999996</v>
      </c>
      <c r="J12" t="s">
        <v>3</v>
      </c>
      <c r="K12" t="s">
        <v>934</v>
      </c>
      <c r="L12" t="s">
        <v>933</v>
      </c>
      <c r="M12" t="s">
        <v>449</v>
      </c>
      <c r="N12" s="4">
        <f t="shared" si="1"/>
        <v>5.2484606481481479E-3</v>
      </c>
    </row>
    <row r="13" spans="1:15" x14ac:dyDescent="0.25">
      <c r="A13" t="s">
        <v>853</v>
      </c>
      <c r="B13" t="s">
        <v>852</v>
      </c>
      <c r="C13" t="s">
        <v>851</v>
      </c>
      <c r="D13" t="s">
        <v>850</v>
      </c>
      <c r="E13" t="s">
        <v>6</v>
      </c>
      <c r="F13" t="s">
        <v>5</v>
      </c>
      <c r="G13" s="6" t="s">
        <v>132</v>
      </c>
      <c r="H13">
        <f t="shared" si="0"/>
        <v>165.30999999999995</v>
      </c>
      <c r="J13" t="s">
        <v>3</v>
      </c>
      <c r="K13" t="s">
        <v>932</v>
      </c>
      <c r="L13" t="s">
        <v>931</v>
      </c>
      <c r="M13" t="s">
        <v>930</v>
      </c>
      <c r="N13" s="4">
        <f t="shared" si="1"/>
        <v>5.3893865740740734E-3</v>
      </c>
    </row>
    <row r="14" spans="1:15" x14ac:dyDescent="0.25">
      <c r="A14" t="s">
        <v>853</v>
      </c>
      <c r="B14" t="s">
        <v>852</v>
      </c>
      <c r="C14" t="s">
        <v>851</v>
      </c>
      <c r="D14" t="s">
        <v>850</v>
      </c>
      <c r="E14" t="s">
        <v>6</v>
      </c>
      <c r="F14" t="s">
        <v>5</v>
      </c>
      <c r="G14" s="6" t="s">
        <v>547</v>
      </c>
      <c r="H14">
        <f t="shared" si="0"/>
        <v>170.32499999999999</v>
      </c>
      <c r="J14" t="s">
        <v>3</v>
      </c>
      <c r="K14" t="s">
        <v>929</v>
      </c>
      <c r="L14" t="s">
        <v>928</v>
      </c>
      <c r="M14" t="s">
        <v>635</v>
      </c>
      <c r="N14" s="4">
        <f t="shared" si="1"/>
        <v>5.4474305555555561E-3</v>
      </c>
    </row>
    <row r="15" spans="1:15" x14ac:dyDescent="0.25">
      <c r="A15" t="s">
        <v>853</v>
      </c>
      <c r="B15" t="s">
        <v>852</v>
      </c>
      <c r="C15" t="s">
        <v>851</v>
      </c>
      <c r="D15" t="s">
        <v>850</v>
      </c>
      <c r="E15" t="s">
        <v>6</v>
      </c>
      <c r="F15" t="s">
        <v>5</v>
      </c>
      <c r="G15" s="6" t="s">
        <v>132</v>
      </c>
      <c r="H15">
        <f t="shared" si="0"/>
        <v>176.23399999999998</v>
      </c>
      <c r="J15" t="s">
        <v>3</v>
      </c>
      <c r="K15" t="s">
        <v>927</v>
      </c>
      <c r="L15" t="s">
        <v>926</v>
      </c>
      <c r="M15" t="s">
        <v>925</v>
      </c>
      <c r="N15" s="4">
        <f t="shared" si="1"/>
        <v>5.5158217592592594E-3</v>
      </c>
    </row>
    <row r="16" spans="1:15" x14ac:dyDescent="0.25">
      <c r="A16" t="s">
        <v>853</v>
      </c>
      <c r="B16" t="s">
        <v>852</v>
      </c>
      <c r="C16" t="s">
        <v>851</v>
      </c>
      <c r="D16" t="s">
        <v>850</v>
      </c>
      <c r="E16" t="s">
        <v>6</v>
      </c>
      <c r="F16" t="s">
        <v>5</v>
      </c>
      <c r="G16" s="6" t="s">
        <v>36</v>
      </c>
      <c r="H16">
        <f t="shared" si="0"/>
        <v>180.13399999999996</v>
      </c>
      <c r="J16" t="s">
        <v>3</v>
      </c>
      <c r="K16" t="s">
        <v>924</v>
      </c>
      <c r="L16" t="s">
        <v>923</v>
      </c>
      <c r="M16" t="s">
        <v>922</v>
      </c>
      <c r="N16" s="4">
        <f t="shared" si="1"/>
        <v>5.5609606481481482E-3</v>
      </c>
    </row>
    <row r="17" spans="1:14" x14ac:dyDescent="0.25">
      <c r="A17" t="s">
        <v>853</v>
      </c>
      <c r="B17" t="s">
        <v>852</v>
      </c>
      <c r="C17" t="s">
        <v>851</v>
      </c>
      <c r="D17" t="s">
        <v>850</v>
      </c>
      <c r="E17" t="s">
        <v>6</v>
      </c>
      <c r="F17" t="s">
        <v>5</v>
      </c>
      <c r="G17" s="6" t="s">
        <v>4</v>
      </c>
      <c r="H17">
        <f t="shared" si="0"/>
        <v>185.71099999999996</v>
      </c>
      <c r="J17" t="s">
        <v>3</v>
      </c>
      <c r="K17" t="s">
        <v>921</v>
      </c>
      <c r="L17" t="s">
        <v>920</v>
      </c>
      <c r="M17" t="s">
        <v>919</v>
      </c>
      <c r="N17" s="4">
        <f t="shared" si="1"/>
        <v>5.6255092592592589E-3</v>
      </c>
    </row>
    <row r="18" spans="1:14" x14ac:dyDescent="0.25">
      <c r="A18" t="s">
        <v>853</v>
      </c>
      <c r="B18" t="s">
        <v>852</v>
      </c>
      <c r="C18" t="s">
        <v>851</v>
      </c>
      <c r="D18" t="s">
        <v>850</v>
      </c>
      <c r="E18" t="s">
        <v>6</v>
      </c>
      <c r="F18" t="s">
        <v>5</v>
      </c>
      <c r="G18" s="6" t="s">
        <v>4</v>
      </c>
      <c r="H18">
        <f t="shared" si="0"/>
        <v>191.54299999999995</v>
      </c>
      <c r="J18" t="s">
        <v>3</v>
      </c>
      <c r="K18" t="s">
        <v>918</v>
      </c>
      <c r="L18" t="s">
        <v>917</v>
      </c>
      <c r="M18" t="s">
        <v>869</v>
      </c>
      <c r="N18" s="4">
        <f t="shared" si="1"/>
        <v>5.6930092592592588E-3</v>
      </c>
    </row>
    <row r="19" spans="1:14" x14ac:dyDescent="0.25">
      <c r="A19" t="s">
        <v>853</v>
      </c>
      <c r="B19" t="s">
        <v>852</v>
      </c>
      <c r="C19" t="s">
        <v>851</v>
      </c>
      <c r="D19" t="s">
        <v>850</v>
      </c>
      <c r="E19" t="s">
        <v>6</v>
      </c>
      <c r="F19" t="s">
        <v>5</v>
      </c>
      <c r="G19" s="6" t="s">
        <v>132</v>
      </c>
      <c r="H19">
        <f t="shared" si="0"/>
        <v>196.69299999999998</v>
      </c>
      <c r="J19" t="s">
        <v>3</v>
      </c>
      <c r="K19" t="s">
        <v>916</v>
      </c>
      <c r="L19" t="s">
        <v>915</v>
      </c>
      <c r="M19" t="s">
        <v>381</v>
      </c>
      <c r="N19" s="4">
        <f t="shared" si="1"/>
        <v>5.7526157407407404E-3</v>
      </c>
    </row>
    <row r="20" spans="1:14" x14ac:dyDescent="0.25">
      <c r="A20" t="s">
        <v>853</v>
      </c>
      <c r="B20" t="s">
        <v>852</v>
      </c>
      <c r="C20" t="s">
        <v>851</v>
      </c>
      <c r="D20" t="s">
        <v>850</v>
      </c>
      <c r="E20" t="s">
        <v>6</v>
      </c>
      <c r="F20" t="s">
        <v>5</v>
      </c>
      <c r="G20" s="6" t="s">
        <v>178</v>
      </c>
      <c r="H20">
        <f t="shared" si="0"/>
        <v>203.42499999999995</v>
      </c>
      <c r="J20" t="s">
        <v>3</v>
      </c>
      <c r="K20" t="s">
        <v>914</v>
      </c>
      <c r="L20" t="s">
        <v>913</v>
      </c>
      <c r="M20" t="s">
        <v>912</v>
      </c>
      <c r="N20" s="4">
        <f t="shared" si="1"/>
        <v>5.8305324074074075E-3</v>
      </c>
    </row>
    <row r="21" spans="1:14" x14ac:dyDescent="0.25">
      <c r="A21" t="s">
        <v>853</v>
      </c>
      <c r="B21" t="s">
        <v>852</v>
      </c>
      <c r="C21" t="s">
        <v>851</v>
      </c>
      <c r="D21" t="s">
        <v>850</v>
      </c>
      <c r="E21" t="s">
        <v>6</v>
      </c>
      <c r="F21" t="s">
        <v>5</v>
      </c>
      <c r="G21" s="6" t="s">
        <v>4</v>
      </c>
      <c r="H21">
        <f t="shared" si="0"/>
        <v>215.50099999999992</v>
      </c>
      <c r="J21" t="s">
        <v>3</v>
      </c>
      <c r="K21" t="s">
        <v>911</v>
      </c>
      <c r="L21" t="s">
        <v>910</v>
      </c>
      <c r="M21" t="s">
        <v>909</v>
      </c>
      <c r="N21" s="4">
        <f t="shared" si="1"/>
        <v>5.9703009259259249E-3</v>
      </c>
    </row>
    <row r="22" spans="1:14" x14ac:dyDescent="0.25">
      <c r="A22" t="s">
        <v>853</v>
      </c>
      <c r="B22" t="s">
        <v>852</v>
      </c>
      <c r="C22" t="s">
        <v>851</v>
      </c>
      <c r="D22" t="s">
        <v>850</v>
      </c>
      <c r="E22" t="s">
        <v>6</v>
      </c>
      <c r="F22" t="s">
        <v>5</v>
      </c>
      <c r="G22" s="6" t="s">
        <v>132</v>
      </c>
      <c r="H22">
        <f t="shared" si="0"/>
        <v>227.03500000000003</v>
      </c>
      <c r="J22" t="s">
        <v>3</v>
      </c>
      <c r="K22" t="s">
        <v>908</v>
      </c>
      <c r="L22" t="s">
        <v>907</v>
      </c>
      <c r="M22" t="s">
        <v>906</v>
      </c>
      <c r="N22" s="4">
        <f t="shared" si="1"/>
        <v>6.1037962962962973E-3</v>
      </c>
    </row>
    <row r="23" spans="1:14" x14ac:dyDescent="0.25">
      <c r="A23" t="s">
        <v>853</v>
      </c>
      <c r="B23" t="s">
        <v>852</v>
      </c>
      <c r="C23" t="s">
        <v>851</v>
      </c>
      <c r="D23" t="s">
        <v>850</v>
      </c>
      <c r="E23" t="s">
        <v>6</v>
      </c>
      <c r="F23" t="s">
        <v>5</v>
      </c>
      <c r="G23" s="6" t="s">
        <v>547</v>
      </c>
      <c r="H23">
        <f t="shared" si="0"/>
        <v>233.82599999999996</v>
      </c>
      <c r="J23" t="s">
        <v>3</v>
      </c>
      <c r="K23" t="s">
        <v>905</v>
      </c>
      <c r="L23" t="s">
        <v>904</v>
      </c>
      <c r="M23" t="s">
        <v>663</v>
      </c>
      <c r="N23" s="4">
        <f t="shared" si="1"/>
        <v>6.1823958333333331E-3</v>
      </c>
    </row>
    <row r="24" spans="1:14" x14ac:dyDescent="0.25">
      <c r="A24" t="s">
        <v>853</v>
      </c>
      <c r="B24" t="s">
        <v>852</v>
      </c>
      <c r="C24" t="s">
        <v>851</v>
      </c>
      <c r="D24" t="s">
        <v>850</v>
      </c>
      <c r="E24" t="s">
        <v>6</v>
      </c>
      <c r="F24" t="s">
        <v>5</v>
      </c>
      <c r="G24" s="6" t="s">
        <v>132</v>
      </c>
      <c r="H24">
        <f t="shared" si="0"/>
        <v>239.77600000000001</v>
      </c>
      <c r="J24" t="s">
        <v>3</v>
      </c>
      <c r="K24">
        <v>540.10900000000004</v>
      </c>
      <c r="L24" t="s">
        <v>903</v>
      </c>
      <c r="M24" t="s">
        <v>37</v>
      </c>
      <c r="N24" s="4">
        <f t="shared" si="1"/>
        <v>6.2512615740740749E-3</v>
      </c>
    </row>
    <row r="25" spans="1:14" x14ac:dyDescent="0.25">
      <c r="A25" t="s">
        <v>853</v>
      </c>
      <c r="B25" t="s">
        <v>852</v>
      </c>
      <c r="C25" t="s">
        <v>851</v>
      </c>
      <c r="D25" t="s">
        <v>850</v>
      </c>
      <c r="E25" t="s">
        <v>6</v>
      </c>
      <c r="F25" t="s">
        <v>5</v>
      </c>
      <c r="G25" s="6" t="s">
        <v>178</v>
      </c>
      <c r="H25">
        <f t="shared" si="0"/>
        <v>242.02499999999992</v>
      </c>
      <c r="J25" t="s">
        <v>3</v>
      </c>
      <c r="K25" t="s">
        <v>902</v>
      </c>
      <c r="L25" t="s">
        <v>901</v>
      </c>
      <c r="M25" t="s">
        <v>900</v>
      </c>
      <c r="N25" s="4">
        <f t="shared" si="1"/>
        <v>6.2772916666666663E-3</v>
      </c>
    </row>
    <row r="26" spans="1:14" x14ac:dyDescent="0.25">
      <c r="A26" t="s">
        <v>853</v>
      </c>
      <c r="B26" t="s">
        <v>852</v>
      </c>
      <c r="C26" t="s">
        <v>851</v>
      </c>
      <c r="D26" t="s">
        <v>850</v>
      </c>
      <c r="E26" t="s">
        <v>6</v>
      </c>
      <c r="F26" t="s">
        <v>5</v>
      </c>
      <c r="G26" s="6" t="s">
        <v>4</v>
      </c>
      <c r="H26">
        <f t="shared" si="0"/>
        <v>265.13200000000001</v>
      </c>
      <c r="J26" t="s">
        <v>3</v>
      </c>
      <c r="K26" t="s">
        <v>899</v>
      </c>
      <c r="L26" t="s">
        <v>898</v>
      </c>
      <c r="M26" t="s">
        <v>897</v>
      </c>
      <c r="N26" s="4">
        <f t="shared" si="1"/>
        <v>6.5447337962962968E-3</v>
      </c>
    </row>
    <row r="27" spans="1:14" x14ac:dyDescent="0.25">
      <c r="A27" t="s">
        <v>853</v>
      </c>
      <c r="B27" t="s">
        <v>852</v>
      </c>
      <c r="C27" t="s">
        <v>851</v>
      </c>
      <c r="D27" t="s">
        <v>850</v>
      </c>
      <c r="E27" t="s">
        <v>6</v>
      </c>
      <c r="F27" t="s">
        <v>5</v>
      </c>
      <c r="G27" s="6" t="s">
        <v>36</v>
      </c>
      <c r="H27">
        <f t="shared" si="0"/>
        <v>299.86700000000002</v>
      </c>
      <c r="J27" t="s">
        <v>3</v>
      </c>
      <c r="K27" t="s">
        <v>896</v>
      </c>
      <c r="L27" t="s">
        <v>895</v>
      </c>
      <c r="M27" t="s">
        <v>894</v>
      </c>
      <c r="N27" s="4">
        <f t="shared" si="1"/>
        <v>6.9467592592592602E-3</v>
      </c>
    </row>
    <row r="28" spans="1:14" x14ac:dyDescent="0.25">
      <c r="A28" t="s">
        <v>853</v>
      </c>
      <c r="B28" t="s">
        <v>852</v>
      </c>
      <c r="C28" t="s">
        <v>851</v>
      </c>
      <c r="D28" t="s">
        <v>850</v>
      </c>
      <c r="E28" t="s">
        <v>6</v>
      </c>
      <c r="F28" t="s">
        <v>5</v>
      </c>
      <c r="G28" s="6" t="s">
        <v>14</v>
      </c>
      <c r="H28">
        <f t="shared" si="0"/>
        <v>304.01799999999997</v>
      </c>
      <c r="J28" t="s">
        <v>3</v>
      </c>
      <c r="K28" t="s">
        <v>893</v>
      </c>
      <c r="L28" t="s">
        <v>892</v>
      </c>
      <c r="M28" t="s">
        <v>301</v>
      </c>
      <c r="N28" s="4">
        <f t="shared" si="1"/>
        <v>6.9948032407407407E-3</v>
      </c>
    </row>
    <row r="29" spans="1:14" x14ac:dyDescent="0.25">
      <c r="A29" t="s">
        <v>853</v>
      </c>
      <c r="B29" t="s">
        <v>852</v>
      </c>
      <c r="C29" t="s">
        <v>851</v>
      </c>
      <c r="D29" t="s">
        <v>850</v>
      </c>
      <c r="E29" t="s">
        <v>6</v>
      </c>
      <c r="F29" t="s">
        <v>5</v>
      </c>
      <c r="G29" s="6" t="s">
        <v>14</v>
      </c>
      <c r="H29">
        <f t="shared" si="0"/>
        <v>310.86700000000002</v>
      </c>
      <c r="J29" t="s">
        <v>3</v>
      </c>
      <c r="K29" t="s">
        <v>891</v>
      </c>
      <c r="L29" t="s">
        <v>890</v>
      </c>
      <c r="M29" t="s">
        <v>70</v>
      </c>
      <c r="N29" s="4">
        <f t="shared" si="1"/>
        <v>7.0740740740740746E-3</v>
      </c>
    </row>
    <row r="30" spans="1:14" x14ac:dyDescent="0.25">
      <c r="A30" t="s">
        <v>853</v>
      </c>
      <c r="B30" t="s">
        <v>852</v>
      </c>
      <c r="C30" t="s">
        <v>851</v>
      </c>
      <c r="D30" t="s">
        <v>850</v>
      </c>
      <c r="E30" t="s">
        <v>6</v>
      </c>
      <c r="F30" t="s">
        <v>5</v>
      </c>
      <c r="G30" s="6" t="s">
        <v>4</v>
      </c>
      <c r="H30">
        <f t="shared" si="0"/>
        <v>327.87599999999992</v>
      </c>
      <c r="J30" t="s">
        <v>3</v>
      </c>
      <c r="K30" t="s">
        <v>889</v>
      </c>
      <c r="L30" t="s">
        <v>888</v>
      </c>
      <c r="M30" t="s">
        <v>111</v>
      </c>
      <c r="N30" s="4">
        <f t="shared" si="1"/>
        <v>7.2709374999999996E-3</v>
      </c>
    </row>
    <row r="31" spans="1:14" x14ac:dyDescent="0.25">
      <c r="A31" t="s">
        <v>853</v>
      </c>
      <c r="B31" t="s">
        <v>852</v>
      </c>
      <c r="C31" t="s">
        <v>851</v>
      </c>
      <c r="D31" t="s">
        <v>850</v>
      </c>
      <c r="E31" t="s">
        <v>6</v>
      </c>
      <c r="F31" t="s">
        <v>5</v>
      </c>
      <c r="G31" s="6" t="s">
        <v>4</v>
      </c>
      <c r="H31">
        <f t="shared" si="0"/>
        <v>337.82599999999996</v>
      </c>
      <c r="J31" t="s">
        <v>3</v>
      </c>
      <c r="K31" t="s">
        <v>887</v>
      </c>
      <c r="L31" t="s">
        <v>886</v>
      </c>
      <c r="M31" t="s">
        <v>885</v>
      </c>
      <c r="N31" s="4">
        <f t="shared" si="1"/>
        <v>7.3860995370370374E-3</v>
      </c>
    </row>
    <row r="32" spans="1:14" x14ac:dyDescent="0.25">
      <c r="A32" t="s">
        <v>853</v>
      </c>
      <c r="B32" t="s">
        <v>852</v>
      </c>
      <c r="C32" t="s">
        <v>851</v>
      </c>
      <c r="D32" t="s">
        <v>850</v>
      </c>
      <c r="E32" t="s">
        <v>6</v>
      </c>
      <c r="F32" t="s">
        <v>5</v>
      </c>
      <c r="G32" s="6" t="s">
        <v>4</v>
      </c>
      <c r="H32">
        <f t="shared" si="0"/>
        <v>355.22599999999994</v>
      </c>
      <c r="J32" t="s">
        <v>3</v>
      </c>
      <c r="K32" t="s">
        <v>884</v>
      </c>
      <c r="L32" t="s">
        <v>883</v>
      </c>
      <c r="M32" t="s">
        <v>301</v>
      </c>
      <c r="N32" s="4">
        <f t="shared" si="1"/>
        <v>7.5874884259259255E-3</v>
      </c>
    </row>
    <row r="33" spans="1:14" x14ac:dyDescent="0.25">
      <c r="A33" t="s">
        <v>853</v>
      </c>
      <c r="B33" t="s">
        <v>852</v>
      </c>
      <c r="C33" t="s">
        <v>851</v>
      </c>
      <c r="D33" t="s">
        <v>850</v>
      </c>
      <c r="E33" t="s">
        <v>6</v>
      </c>
      <c r="F33" t="s">
        <v>5</v>
      </c>
      <c r="G33" s="6" t="s">
        <v>4</v>
      </c>
      <c r="H33">
        <f t="shared" si="0"/>
        <v>377.42599999999999</v>
      </c>
      <c r="J33" t="s">
        <v>3</v>
      </c>
      <c r="K33" t="s">
        <v>882</v>
      </c>
      <c r="L33" t="s">
        <v>881</v>
      </c>
      <c r="M33" t="s">
        <v>880</v>
      </c>
      <c r="N33" s="4">
        <f t="shared" si="1"/>
        <v>7.8444328703703714E-3</v>
      </c>
    </row>
    <row r="34" spans="1:14" x14ac:dyDescent="0.25">
      <c r="A34" t="s">
        <v>853</v>
      </c>
      <c r="B34" t="s">
        <v>852</v>
      </c>
      <c r="C34" t="s">
        <v>851</v>
      </c>
      <c r="D34" t="s">
        <v>850</v>
      </c>
      <c r="E34" t="s">
        <v>6</v>
      </c>
      <c r="F34" t="s">
        <v>5</v>
      </c>
      <c r="G34" s="6" t="s">
        <v>4</v>
      </c>
      <c r="H34">
        <f t="shared" si="0"/>
        <v>407.51799999999997</v>
      </c>
      <c r="J34" t="s">
        <v>3</v>
      </c>
      <c r="K34" t="s">
        <v>879</v>
      </c>
      <c r="L34" t="s">
        <v>878</v>
      </c>
      <c r="M34" t="s">
        <v>228</v>
      </c>
      <c r="N34" s="4">
        <f t="shared" si="1"/>
        <v>8.1927199074074072E-3</v>
      </c>
    </row>
    <row r="35" spans="1:14" x14ac:dyDescent="0.25">
      <c r="A35" t="s">
        <v>853</v>
      </c>
      <c r="B35" t="s">
        <v>852</v>
      </c>
      <c r="C35" t="s">
        <v>851</v>
      </c>
      <c r="D35" t="s">
        <v>850</v>
      </c>
      <c r="E35" t="s">
        <v>6</v>
      </c>
      <c r="F35" t="s">
        <v>5</v>
      </c>
      <c r="G35" s="8">
        <v>8</v>
      </c>
      <c r="H35">
        <f t="shared" si="0"/>
        <v>419.97499999999997</v>
      </c>
      <c r="J35" t="s">
        <v>3</v>
      </c>
      <c r="K35" t="s">
        <v>877</v>
      </c>
      <c r="L35" t="s">
        <v>876</v>
      </c>
      <c r="M35" t="s">
        <v>875</v>
      </c>
      <c r="N35" s="4">
        <f t="shared" si="1"/>
        <v>8.3368981481481488E-3</v>
      </c>
    </row>
    <row r="36" spans="1:14" x14ac:dyDescent="0.25">
      <c r="A36" t="s">
        <v>853</v>
      </c>
      <c r="B36" t="s">
        <v>852</v>
      </c>
      <c r="C36" t="s">
        <v>851</v>
      </c>
      <c r="D36" t="s">
        <v>850</v>
      </c>
      <c r="E36" t="s">
        <v>6</v>
      </c>
      <c r="F36" t="s">
        <v>5</v>
      </c>
      <c r="G36" s="8">
        <v>6</v>
      </c>
      <c r="H36">
        <f t="shared" si="0"/>
        <v>419.99999999999994</v>
      </c>
      <c r="J36" t="s">
        <v>3</v>
      </c>
      <c r="K36" t="s">
        <v>874</v>
      </c>
      <c r="L36" t="s">
        <v>873</v>
      </c>
      <c r="M36" t="s">
        <v>872</v>
      </c>
      <c r="N36" s="4">
        <f t="shared" si="1"/>
        <v>8.3371874999999991E-3</v>
      </c>
    </row>
    <row r="37" spans="1:14" x14ac:dyDescent="0.25">
      <c r="A37" t="s">
        <v>853</v>
      </c>
      <c r="B37" t="s">
        <v>852</v>
      </c>
      <c r="C37" t="s">
        <v>851</v>
      </c>
      <c r="D37" t="s">
        <v>850</v>
      </c>
      <c r="E37" t="s">
        <v>6</v>
      </c>
      <c r="F37" t="s">
        <v>5</v>
      </c>
      <c r="G37" s="6" t="s">
        <v>14</v>
      </c>
      <c r="H37">
        <f t="shared" si="0"/>
        <v>441.15100000000001</v>
      </c>
      <c r="J37" t="s">
        <v>3</v>
      </c>
      <c r="K37" t="s">
        <v>871</v>
      </c>
      <c r="L37" t="s">
        <v>870</v>
      </c>
      <c r="M37" t="s">
        <v>869</v>
      </c>
      <c r="N37" s="4">
        <f t="shared" si="1"/>
        <v>8.5819907407407407E-3</v>
      </c>
    </row>
    <row r="38" spans="1:14" x14ac:dyDescent="0.25">
      <c r="A38" t="s">
        <v>853</v>
      </c>
      <c r="B38" t="s">
        <v>852</v>
      </c>
      <c r="C38" t="s">
        <v>851</v>
      </c>
      <c r="D38" t="s">
        <v>850</v>
      </c>
      <c r="E38" t="s">
        <v>6</v>
      </c>
      <c r="F38" t="s">
        <v>5</v>
      </c>
      <c r="G38" s="6" t="s">
        <v>325</v>
      </c>
      <c r="H38">
        <f t="shared" si="0"/>
        <v>456.79299999999995</v>
      </c>
      <c r="J38" t="s">
        <v>3</v>
      </c>
      <c r="K38" t="s">
        <v>868</v>
      </c>
      <c r="L38" t="s">
        <v>867</v>
      </c>
      <c r="M38" t="s">
        <v>866</v>
      </c>
      <c r="N38" s="4">
        <f t="shared" si="1"/>
        <v>8.7630324074074069E-3</v>
      </c>
    </row>
    <row r="39" spans="1:14" x14ac:dyDescent="0.25">
      <c r="A39" t="s">
        <v>853</v>
      </c>
      <c r="B39" t="s">
        <v>852</v>
      </c>
      <c r="C39" t="s">
        <v>851</v>
      </c>
      <c r="D39" t="s">
        <v>850</v>
      </c>
      <c r="E39" t="s">
        <v>6</v>
      </c>
      <c r="F39" t="s">
        <v>5</v>
      </c>
      <c r="G39" s="6" t="s">
        <v>4</v>
      </c>
      <c r="H39">
        <f t="shared" si="0"/>
        <v>459.77600000000001</v>
      </c>
      <c r="J39" t="s">
        <v>3</v>
      </c>
      <c r="K39" t="s">
        <v>865</v>
      </c>
      <c r="L39" t="s">
        <v>864</v>
      </c>
      <c r="M39" t="s">
        <v>863</v>
      </c>
      <c r="N39" s="4">
        <f t="shared" si="1"/>
        <v>8.7975578703703705E-3</v>
      </c>
    </row>
    <row r="40" spans="1:14" x14ac:dyDescent="0.25">
      <c r="A40" t="s">
        <v>853</v>
      </c>
      <c r="B40" t="s">
        <v>852</v>
      </c>
      <c r="C40" t="s">
        <v>851</v>
      </c>
      <c r="D40" t="s">
        <v>850</v>
      </c>
      <c r="E40" t="s">
        <v>6</v>
      </c>
      <c r="F40" t="s">
        <v>5</v>
      </c>
      <c r="G40" s="6" t="s">
        <v>132</v>
      </c>
      <c r="H40">
        <f t="shared" si="0"/>
        <v>480.12499999999994</v>
      </c>
      <c r="J40" t="s">
        <v>3</v>
      </c>
      <c r="K40" t="s">
        <v>862</v>
      </c>
      <c r="L40" t="s">
        <v>861</v>
      </c>
      <c r="M40" t="s">
        <v>860</v>
      </c>
      <c r="N40" s="4">
        <f t="shared" si="1"/>
        <v>9.0330787037037029E-3</v>
      </c>
    </row>
    <row r="41" spans="1:14" x14ac:dyDescent="0.25">
      <c r="A41" t="s">
        <v>853</v>
      </c>
      <c r="B41" t="s">
        <v>852</v>
      </c>
      <c r="C41" t="s">
        <v>851</v>
      </c>
      <c r="D41" t="s">
        <v>850</v>
      </c>
      <c r="E41" t="s">
        <v>6</v>
      </c>
      <c r="F41" t="s">
        <v>5</v>
      </c>
      <c r="G41" s="6" t="s">
        <v>178</v>
      </c>
      <c r="H41">
        <f t="shared" si="0"/>
        <v>489.63299999999998</v>
      </c>
      <c r="J41" t="s">
        <v>3</v>
      </c>
      <c r="K41" t="s">
        <v>859</v>
      </c>
      <c r="L41" t="s">
        <v>858</v>
      </c>
      <c r="M41" t="s">
        <v>651</v>
      </c>
      <c r="N41" s="4">
        <f t="shared" si="1"/>
        <v>9.1431250000000002E-3</v>
      </c>
    </row>
    <row r="42" spans="1:14" x14ac:dyDescent="0.25">
      <c r="A42" t="s">
        <v>853</v>
      </c>
      <c r="B42" t="s">
        <v>852</v>
      </c>
      <c r="C42" t="s">
        <v>851</v>
      </c>
      <c r="D42" t="s">
        <v>850</v>
      </c>
      <c r="E42" t="s">
        <v>6</v>
      </c>
      <c r="F42" t="s">
        <v>5</v>
      </c>
      <c r="G42" s="6" t="s">
        <v>4</v>
      </c>
      <c r="H42">
        <f t="shared" si="0"/>
        <v>495.03399999999993</v>
      </c>
      <c r="J42" t="s">
        <v>3</v>
      </c>
      <c r="K42" t="s">
        <v>857</v>
      </c>
      <c r="L42" t="s">
        <v>856</v>
      </c>
      <c r="M42" t="s">
        <v>678</v>
      </c>
      <c r="N42" s="4">
        <f t="shared" si="1"/>
        <v>9.2056365740740744E-3</v>
      </c>
    </row>
    <row r="43" spans="1:14" x14ac:dyDescent="0.25">
      <c r="A43" t="s">
        <v>853</v>
      </c>
      <c r="B43" t="s">
        <v>852</v>
      </c>
      <c r="C43" t="s">
        <v>851</v>
      </c>
      <c r="D43" t="s">
        <v>850</v>
      </c>
      <c r="E43" t="s">
        <v>6</v>
      </c>
      <c r="F43" t="s">
        <v>5</v>
      </c>
      <c r="G43" t="s">
        <v>4</v>
      </c>
      <c r="H43">
        <f t="shared" si="0"/>
        <v>499.06699999999995</v>
      </c>
      <c r="J43" t="s">
        <v>3</v>
      </c>
      <c r="K43" t="s">
        <v>855</v>
      </c>
      <c r="L43" t="s">
        <v>854</v>
      </c>
      <c r="M43" t="s">
        <v>49</v>
      </c>
      <c r="N43" s="4">
        <f t="shared" si="1"/>
        <v>9.2523148148148139E-3</v>
      </c>
    </row>
    <row r="44" spans="1:14" x14ac:dyDescent="0.25">
      <c r="A44" t="s">
        <v>853</v>
      </c>
      <c r="B44" t="s">
        <v>852</v>
      </c>
      <c r="C44" t="s">
        <v>851</v>
      </c>
      <c r="D44" t="s">
        <v>850</v>
      </c>
      <c r="E44" t="s">
        <v>6</v>
      </c>
      <c r="F44" t="s">
        <v>5</v>
      </c>
      <c r="G44" t="s">
        <v>4</v>
      </c>
      <c r="H44">
        <f t="shared" si="0"/>
        <v>503.70800000000003</v>
      </c>
      <c r="J44" t="s">
        <v>3</v>
      </c>
      <c r="K44" t="s">
        <v>849</v>
      </c>
      <c r="L44" t="s">
        <v>848</v>
      </c>
      <c r="M44" t="s">
        <v>847</v>
      </c>
      <c r="N44" s="4">
        <f t="shared" si="1"/>
        <v>9.3060300925925932E-3</v>
      </c>
    </row>
  </sheetData>
  <pageMargins left="0.75" right="0.75" top="1" bottom="1" header="0.5" footer="0.5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pane ySplit="1" topLeftCell="A32" activePane="bottomLeft" state="frozen"/>
      <selection pane="bottomLeft" activeCell="G8" sqref="G8:M41"/>
    </sheetView>
  </sheetViews>
  <sheetFormatPr defaultRowHeight="15" x14ac:dyDescent="0.25"/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2992</v>
      </c>
      <c r="B2" t="s">
        <v>2991</v>
      </c>
      <c r="C2" t="s">
        <v>2990</v>
      </c>
      <c r="D2" t="s">
        <v>2989</v>
      </c>
      <c r="E2" t="s">
        <v>6</v>
      </c>
      <c r="F2" t="s">
        <v>5</v>
      </c>
      <c r="G2" t="s">
        <v>154</v>
      </c>
      <c r="H2">
        <f>K2-K$6+60</f>
        <v>0.66500000000002046</v>
      </c>
      <c r="J2" t="s">
        <v>153</v>
      </c>
      <c r="K2" t="s">
        <v>3110</v>
      </c>
      <c r="L2" t="s">
        <v>3110</v>
      </c>
      <c r="M2" t="s">
        <v>151</v>
      </c>
    </row>
    <row r="3" spans="1:15" x14ac:dyDescent="0.25">
      <c r="A3" t="s">
        <v>2992</v>
      </c>
      <c r="B3" t="s">
        <v>2991</v>
      </c>
      <c r="C3" t="s">
        <v>2990</v>
      </c>
      <c r="D3" t="s">
        <v>2989</v>
      </c>
      <c r="E3" t="s">
        <v>6</v>
      </c>
      <c r="F3" t="s">
        <v>5</v>
      </c>
      <c r="G3" t="s">
        <v>14</v>
      </c>
      <c r="H3">
        <f t="shared" ref="H3:H48" si="0">K3-K$6+60</f>
        <v>3.285000000000025</v>
      </c>
      <c r="J3" t="s">
        <v>3</v>
      </c>
      <c r="K3" t="s">
        <v>3109</v>
      </c>
      <c r="L3" t="s">
        <v>3108</v>
      </c>
      <c r="M3" t="s">
        <v>3107</v>
      </c>
    </row>
    <row r="4" spans="1:15" x14ac:dyDescent="0.25">
      <c r="A4" t="s">
        <v>2992</v>
      </c>
      <c r="B4" t="s">
        <v>2991</v>
      </c>
      <c r="C4" t="s">
        <v>2990</v>
      </c>
      <c r="D4" t="s">
        <v>2989</v>
      </c>
      <c r="E4" t="s">
        <v>6</v>
      </c>
      <c r="F4" t="s">
        <v>5</v>
      </c>
      <c r="G4" t="s">
        <v>132</v>
      </c>
      <c r="H4">
        <f t="shared" si="0"/>
        <v>44.250999999999976</v>
      </c>
      <c r="J4" t="s">
        <v>3</v>
      </c>
      <c r="K4" t="s">
        <v>3106</v>
      </c>
      <c r="L4" t="s">
        <v>3105</v>
      </c>
      <c r="M4" t="s">
        <v>3104</v>
      </c>
    </row>
    <row r="5" spans="1:15" x14ac:dyDescent="0.25">
      <c r="A5" t="s">
        <v>2992</v>
      </c>
      <c r="B5" t="s">
        <v>2991</v>
      </c>
      <c r="C5" t="s">
        <v>2990</v>
      </c>
      <c r="D5" t="s">
        <v>2989</v>
      </c>
      <c r="E5" t="s">
        <v>6</v>
      </c>
      <c r="F5" t="s">
        <v>5</v>
      </c>
      <c r="G5" t="s">
        <v>178</v>
      </c>
      <c r="H5">
        <f t="shared" si="0"/>
        <v>58.942999999999984</v>
      </c>
      <c r="J5" t="s">
        <v>3</v>
      </c>
      <c r="K5" t="s">
        <v>3103</v>
      </c>
      <c r="L5" t="s">
        <v>3102</v>
      </c>
      <c r="M5" t="s">
        <v>1904</v>
      </c>
    </row>
    <row r="6" spans="1:15" x14ac:dyDescent="0.25">
      <c r="A6" t="s">
        <v>2992</v>
      </c>
      <c r="B6" t="s">
        <v>2991</v>
      </c>
      <c r="C6" t="s">
        <v>2990</v>
      </c>
      <c r="D6" t="s">
        <v>2989</v>
      </c>
      <c r="E6" t="s">
        <v>6</v>
      </c>
      <c r="F6" t="s">
        <v>5</v>
      </c>
      <c r="G6" t="s">
        <v>36</v>
      </c>
      <c r="H6">
        <f t="shared" si="0"/>
        <v>60</v>
      </c>
      <c r="J6" t="s">
        <v>3</v>
      </c>
      <c r="K6" t="s">
        <v>3101</v>
      </c>
      <c r="L6" t="s">
        <v>3100</v>
      </c>
      <c r="M6" t="s">
        <v>3099</v>
      </c>
    </row>
    <row r="7" spans="1:15" x14ac:dyDescent="0.25">
      <c r="A7" t="s">
        <v>2992</v>
      </c>
      <c r="B7" t="s">
        <v>2991</v>
      </c>
      <c r="C7" t="s">
        <v>2990</v>
      </c>
      <c r="D7" t="s">
        <v>2989</v>
      </c>
      <c r="E7" t="s">
        <v>6</v>
      </c>
      <c r="F7" t="s">
        <v>5</v>
      </c>
      <c r="G7" t="s">
        <v>132</v>
      </c>
      <c r="H7">
        <f t="shared" si="0"/>
        <v>65.600000000000023</v>
      </c>
      <c r="J7" t="s">
        <v>3</v>
      </c>
      <c r="K7" t="s">
        <v>3098</v>
      </c>
      <c r="L7" t="s">
        <v>3097</v>
      </c>
      <c r="M7" t="s">
        <v>3096</v>
      </c>
    </row>
    <row r="8" spans="1:15" x14ac:dyDescent="0.25">
      <c r="A8" t="s">
        <v>2992</v>
      </c>
      <c r="B8" t="s">
        <v>2991</v>
      </c>
      <c r="C8" t="s">
        <v>2990</v>
      </c>
      <c r="D8" t="s">
        <v>2989</v>
      </c>
      <c r="E8" t="s">
        <v>6</v>
      </c>
      <c r="F8" t="s">
        <v>5</v>
      </c>
      <c r="G8" t="s">
        <v>14</v>
      </c>
      <c r="H8">
        <f t="shared" si="0"/>
        <v>82.800999999999988</v>
      </c>
      <c r="J8" t="s">
        <v>3</v>
      </c>
      <c r="K8" t="s">
        <v>3095</v>
      </c>
      <c r="L8" t="s">
        <v>3094</v>
      </c>
      <c r="M8" t="s">
        <v>3093</v>
      </c>
    </row>
    <row r="9" spans="1:15" x14ac:dyDescent="0.25">
      <c r="A9" t="s">
        <v>2992</v>
      </c>
      <c r="B9" t="s">
        <v>2991</v>
      </c>
      <c r="C9" t="s">
        <v>2990</v>
      </c>
      <c r="D9" t="s">
        <v>2989</v>
      </c>
      <c r="E9" t="s">
        <v>6</v>
      </c>
      <c r="F9" t="s">
        <v>5</v>
      </c>
      <c r="G9" t="s">
        <v>14</v>
      </c>
      <c r="H9">
        <f t="shared" si="0"/>
        <v>108.65100000000001</v>
      </c>
      <c r="J9" t="s">
        <v>3</v>
      </c>
      <c r="K9" t="s">
        <v>3092</v>
      </c>
      <c r="L9" t="s">
        <v>3091</v>
      </c>
      <c r="M9" t="s">
        <v>3090</v>
      </c>
    </row>
    <row r="10" spans="1:15" x14ac:dyDescent="0.25">
      <c r="A10" t="s">
        <v>2992</v>
      </c>
      <c r="B10" t="s">
        <v>2991</v>
      </c>
      <c r="C10" t="s">
        <v>2990</v>
      </c>
      <c r="D10" t="s">
        <v>2989</v>
      </c>
      <c r="E10" t="s">
        <v>6</v>
      </c>
      <c r="F10" t="s">
        <v>5</v>
      </c>
      <c r="G10" t="s">
        <v>14</v>
      </c>
      <c r="H10">
        <f t="shared" si="0"/>
        <v>124.00099999999998</v>
      </c>
      <c r="J10" t="s">
        <v>3</v>
      </c>
      <c r="K10" t="s">
        <v>3089</v>
      </c>
      <c r="L10" t="s">
        <v>3088</v>
      </c>
      <c r="M10" t="s">
        <v>3087</v>
      </c>
    </row>
    <row r="11" spans="1:15" x14ac:dyDescent="0.25">
      <c r="A11" t="s">
        <v>2992</v>
      </c>
      <c r="B11" t="s">
        <v>2991</v>
      </c>
      <c r="C11" t="s">
        <v>2990</v>
      </c>
      <c r="D11" t="s">
        <v>2989</v>
      </c>
      <c r="E11" t="s">
        <v>6</v>
      </c>
      <c r="F11" t="s">
        <v>5</v>
      </c>
      <c r="G11" t="s">
        <v>14</v>
      </c>
      <c r="H11">
        <f t="shared" si="0"/>
        <v>164.95</v>
      </c>
      <c r="J11" t="s">
        <v>3</v>
      </c>
      <c r="K11" t="s">
        <v>3086</v>
      </c>
      <c r="L11" t="s">
        <v>3085</v>
      </c>
      <c r="M11" t="s">
        <v>3084</v>
      </c>
    </row>
    <row r="12" spans="1:15" x14ac:dyDescent="0.25">
      <c r="A12" t="s">
        <v>2992</v>
      </c>
      <c r="B12" t="s">
        <v>2991</v>
      </c>
      <c r="C12" t="s">
        <v>2990</v>
      </c>
      <c r="D12" t="s">
        <v>2989</v>
      </c>
      <c r="E12" t="s">
        <v>6</v>
      </c>
      <c r="F12" t="s">
        <v>5</v>
      </c>
      <c r="G12" t="s">
        <v>14</v>
      </c>
      <c r="H12">
        <f t="shared" si="0"/>
        <v>170.67500000000001</v>
      </c>
      <c r="J12" t="s">
        <v>3</v>
      </c>
      <c r="K12" t="s">
        <v>3083</v>
      </c>
      <c r="L12" t="s">
        <v>3082</v>
      </c>
      <c r="M12" t="s">
        <v>3081</v>
      </c>
    </row>
    <row r="13" spans="1:15" x14ac:dyDescent="0.25">
      <c r="A13" t="s">
        <v>2992</v>
      </c>
      <c r="B13" t="s">
        <v>2991</v>
      </c>
      <c r="C13" t="s">
        <v>2990</v>
      </c>
      <c r="D13" t="s">
        <v>2989</v>
      </c>
      <c r="E13" t="s">
        <v>6</v>
      </c>
      <c r="F13" t="s">
        <v>5</v>
      </c>
      <c r="G13" t="s">
        <v>132</v>
      </c>
      <c r="H13">
        <f t="shared" si="0"/>
        <v>177.68299999999999</v>
      </c>
      <c r="J13" t="s">
        <v>3</v>
      </c>
      <c r="K13" t="s">
        <v>3080</v>
      </c>
      <c r="L13" t="s">
        <v>3079</v>
      </c>
      <c r="M13" t="s">
        <v>3078</v>
      </c>
    </row>
    <row r="14" spans="1:15" x14ac:dyDescent="0.25">
      <c r="A14" t="s">
        <v>2992</v>
      </c>
      <c r="B14" t="s">
        <v>2991</v>
      </c>
      <c r="C14" t="s">
        <v>2990</v>
      </c>
      <c r="D14" t="s">
        <v>2989</v>
      </c>
      <c r="E14" t="s">
        <v>6</v>
      </c>
      <c r="F14" t="s">
        <v>5</v>
      </c>
      <c r="G14" t="s">
        <v>36</v>
      </c>
      <c r="H14">
        <f t="shared" si="0"/>
        <v>180.25799999999998</v>
      </c>
      <c r="J14" t="s">
        <v>3</v>
      </c>
      <c r="K14" t="s">
        <v>3077</v>
      </c>
      <c r="L14" t="s">
        <v>3076</v>
      </c>
      <c r="M14" t="s">
        <v>3075</v>
      </c>
    </row>
    <row r="15" spans="1:15" x14ac:dyDescent="0.25">
      <c r="A15" t="s">
        <v>2992</v>
      </c>
      <c r="B15" t="s">
        <v>2991</v>
      </c>
      <c r="C15" t="s">
        <v>2990</v>
      </c>
      <c r="D15" t="s">
        <v>2989</v>
      </c>
      <c r="E15" t="s">
        <v>6</v>
      </c>
      <c r="F15" t="s">
        <v>5</v>
      </c>
      <c r="G15" t="s">
        <v>4</v>
      </c>
      <c r="H15">
        <f t="shared" si="0"/>
        <v>201.82900000000001</v>
      </c>
      <c r="J15" t="s">
        <v>3</v>
      </c>
      <c r="K15" t="s">
        <v>3074</v>
      </c>
      <c r="L15" t="s">
        <v>3073</v>
      </c>
      <c r="M15" t="s">
        <v>3072</v>
      </c>
    </row>
    <row r="16" spans="1:15" x14ac:dyDescent="0.25">
      <c r="A16" t="s">
        <v>2992</v>
      </c>
      <c r="B16" t="s">
        <v>2991</v>
      </c>
      <c r="C16" t="s">
        <v>2990</v>
      </c>
      <c r="D16" t="s">
        <v>2989</v>
      </c>
      <c r="E16" t="s">
        <v>6</v>
      </c>
      <c r="F16" t="s">
        <v>5</v>
      </c>
      <c r="G16" t="s">
        <v>4</v>
      </c>
      <c r="H16">
        <f t="shared" si="0"/>
        <v>216.976</v>
      </c>
      <c r="J16" t="s">
        <v>3</v>
      </c>
      <c r="K16" t="s">
        <v>3071</v>
      </c>
      <c r="L16" t="s">
        <v>3070</v>
      </c>
      <c r="M16" t="s">
        <v>332</v>
      </c>
    </row>
    <row r="17" spans="1:13" x14ac:dyDescent="0.25">
      <c r="A17" t="s">
        <v>2992</v>
      </c>
      <c r="B17" t="s">
        <v>2991</v>
      </c>
      <c r="C17" t="s">
        <v>2990</v>
      </c>
      <c r="D17" t="s">
        <v>2989</v>
      </c>
      <c r="E17" t="s">
        <v>6</v>
      </c>
      <c r="F17" t="s">
        <v>5</v>
      </c>
      <c r="G17" t="s">
        <v>4</v>
      </c>
      <c r="H17">
        <f t="shared" si="0"/>
        <v>231.226</v>
      </c>
      <c r="J17" t="s">
        <v>3</v>
      </c>
      <c r="K17" t="s">
        <v>3069</v>
      </c>
      <c r="L17" t="s">
        <v>3068</v>
      </c>
      <c r="M17" t="s">
        <v>174</v>
      </c>
    </row>
    <row r="18" spans="1:13" x14ac:dyDescent="0.25">
      <c r="A18" t="s">
        <v>2992</v>
      </c>
      <c r="B18" t="s">
        <v>2991</v>
      </c>
      <c r="C18" t="s">
        <v>2990</v>
      </c>
      <c r="D18" t="s">
        <v>2989</v>
      </c>
      <c r="E18" t="s">
        <v>6</v>
      </c>
      <c r="F18" t="s">
        <v>5</v>
      </c>
      <c r="G18" t="s">
        <v>4</v>
      </c>
      <c r="H18">
        <f t="shared" si="0"/>
        <v>237.125</v>
      </c>
      <c r="J18" t="s">
        <v>3</v>
      </c>
      <c r="K18" t="s">
        <v>3067</v>
      </c>
      <c r="L18" t="s">
        <v>3066</v>
      </c>
      <c r="M18" t="s">
        <v>3065</v>
      </c>
    </row>
    <row r="19" spans="1:13" x14ac:dyDescent="0.25">
      <c r="A19" t="s">
        <v>2992</v>
      </c>
      <c r="B19" t="s">
        <v>2991</v>
      </c>
      <c r="C19" t="s">
        <v>2990</v>
      </c>
      <c r="D19" t="s">
        <v>2989</v>
      </c>
      <c r="E19" t="s">
        <v>6</v>
      </c>
      <c r="F19" t="s">
        <v>5</v>
      </c>
      <c r="G19" t="s">
        <v>4</v>
      </c>
      <c r="H19">
        <f t="shared" si="0"/>
        <v>258.15099999999995</v>
      </c>
      <c r="J19" t="s">
        <v>3</v>
      </c>
      <c r="K19" t="s">
        <v>3064</v>
      </c>
      <c r="L19" t="s">
        <v>3063</v>
      </c>
      <c r="M19" t="s">
        <v>40</v>
      </c>
    </row>
    <row r="20" spans="1:13" x14ac:dyDescent="0.25">
      <c r="A20" t="s">
        <v>2992</v>
      </c>
      <c r="B20" t="s">
        <v>2991</v>
      </c>
      <c r="C20" t="s">
        <v>2990</v>
      </c>
      <c r="D20" t="s">
        <v>2989</v>
      </c>
      <c r="E20" t="s">
        <v>6</v>
      </c>
      <c r="F20" t="s">
        <v>5</v>
      </c>
      <c r="G20" t="s">
        <v>132</v>
      </c>
      <c r="H20">
        <f t="shared" si="0"/>
        <v>261.75099999999998</v>
      </c>
      <c r="J20" t="s">
        <v>3</v>
      </c>
      <c r="K20" t="s">
        <v>3062</v>
      </c>
      <c r="L20" t="s">
        <v>3061</v>
      </c>
      <c r="M20" t="s">
        <v>3060</v>
      </c>
    </row>
    <row r="21" spans="1:13" x14ac:dyDescent="0.25">
      <c r="A21" t="s">
        <v>2992</v>
      </c>
      <c r="B21" t="s">
        <v>2991</v>
      </c>
      <c r="C21" t="s">
        <v>2990</v>
      </c>
      <c r="D21" t="s">
        <v>2989</v>
      </c>
      <c r="E21" t="s">
        <v>6</v>
      </c>
      <c r="F21" t="s">
        <v>5</v>
      </c>
      <c r="G21" t="s">
        <v>178</v>
      </c>
      <c r="H21">
        <f t="shared" si="0"/>
        <v>276.46799999999996</v>
      </c>
      <c r="J21" t="s">
        <v>3</v>
      </c>
      <c r="K21" t="s">
        <v>3059</v>
      </c>
      <c r="L21" t="s">
        <v>2105</v>
      </c>
      <c r="M21" t="s">
        <v>2352</v>
      </c>
    </row>
    <row r="22" spans="1:13" x14ac:dyDescent="0.25">
      <c r="A22" t="s">
        <v>2992</v>
      </c>
      <c r="B22" t="s">
        <v>2991</v>
      </c>
      <c r="C22" t="s">
        <v>2990</v>
      </c>
      <c r="D22" t="s">
        <v>2989</v>
      </c>
      <c r="E22" t="s">
        <v>6</v>
      </c>
      <c r="F22" t="s">
        <v>5</v>
      </c>
      <c r="G22" t="s">
        <v>132</v>
      </c>
      <c r="H22">
        <f t="shared" si="0"/>
        <v>281.03300000000002</v>
      </c>
      <c r="J22" t="s">
        <v>3</v>
      </c>
      <c r="K22" t="s">
        <v>3058</v>
      </c>
      <c r="L22" t="s">
        <v>3057</v>
      </c>
      <c r="M22" t="s">
        <v>3056</v>
      </c>
    </row>
    <row r="23" spans="1:13" x14ac:dyDescent="0.25">
      <c r="A23" t="s">
        <v>2992</v>
      </c>
      <c r="B23" t="s">
        <v>2991</v>
      </c>
      <c r="C23" t="s">
        <v>2990</v>
      </c>
      <c r="D23" t="s">
        <v>2989</v>
      </c>
      <c r="E23" t="s">
        <v>6</v>
      </c>
      <c r="F23" t="s">
        <v>5</v>
      </c>
      <c r="G23" t="s">
        <v>132</v>
      </c>
      <c r="H23">
        <f t="shared" si="0"/>
        <v>300.40200000000004</v>
      </c>
      <c r="J23" t="s">
        <v>3</v>
      </c>
      <c r="K23" t="s">
        <v>3053</v>
      </c>
      <c r="L23" t="s">
        <v>3055</v>
      </c>
      <c r="M23" t="s">
        <v>3054</v>
      </c>
    </row>
    <row r="24" spans="1:13" x14ac:dyDescent="0.25">
      <c r="A24" t="s">
        <v>2992</v>
      </c>
      <c r="B24" t="s">
        <v>2991</v>
      </c>
      <c r="C24" t="s">
        <v>2990</v>
      </c>
      <c r="D24" t="s">
        <v>2989</v>
      </c>
      <c r="E24" t="s">
        <v>6</v>
      </c>
      <c r="F24" t="s">
        <v>5</v>
      </c>
      <c r="G24" t="s">
        <v>36</v>
      </c>
      <c r="H24">
        <f t="shared" si="0"/>
        <v>300.40200000000004</v>
      </c>
      <c r="J24" t="s">
        <v>3</v>
      </c>
      <c r="K24" t="s">
        <v>3053</v>
      </c>
      <c r="L24" t="s">
        <v>3052</v>
      </c>
      <c r="M24" t="s">
        <v>1795</v>
      </c>
    </row>
    <row r="25" spans="1:13" x14ac:dyDescent="0.25">
      <c r="A25" t="s">
        <v>2992</v>
      </c>
      <c r="B25" t="s">
        <v>2991</v>
      </c>
      <c r="C25" t="s">
        <v>2990</v>
      </c>
      <c r="D25" t="s">
        <v>2989</v>
      </c>
      <c r="E25" t="s">
        <v>6</v>
      </c>
      <c r="F25" t="s">
        <v>5</v>
      </c>
      <c r="G25" t="s">
        <v>4</v>
      </c>
      <c r="H25">
        <f t="shared" si="0"/>
        <v>326.11699999999996</v>
      </c>
      <c r="J25" t="s">
        <v>3</v>
      </c>
      <c r="K25" t="s">
        <v>3051</v>
      </c>
      <c r="L25" t="s">
        <v>3050</v>
      </c>
      <c r="M25" t="s">
        <v>563</v>
      </c>
    </row>
    <row r="26" spans="1:13" x14ac:dyDescent="0.25">
      <c r="A26" t="s">
        <v>2992</v>
      </c>
      <c r="B26" t="s">
        <v>2991</v>
      </c>
      <c r="C26" t="s">
        <v>2990</v>
      </c>
      <c r="D26" t="s">
        <v>2989</v>
      </c>
      <c r="E26" t="s">
        <v>6</v>
      </c>
      <c r="F26" t="s">
        <v>5</v>
      </c>
      <c r="G26" t="s">
        <v>178</v>
      </c>
      <c r="H26">
        <f t="shared" si="0"/>
        <v>329.84199999999998</v>
      </c>
      <c r="J26" t="s">
        <v>3</v>
      </c>
      <c r="K26" t="s">
        <v>3049</v>
      </c>
      <c r="L26" t="s">
        <v>3048</v>
      </c>
      <c r="M26" t="s">
        <v>3047</v>
      </c>
    </row>
    <row r="27" spans="1:13" x14ac:dyDescent="0.25">
      <c r="A27" t="s">
        <v>2992</v>
      </c>
      <c r="B27" t="s">
        <v>2991</v>
      </c>
      <c r="C27" t="s">
        <v>2990</v>
      </c>
      <c r="D27" t="s">
        <v>2989</v>
      </c>
      <c r="E27" t="s">
        <v>6</v>
      </c>
      <c r="F27" t="s">
        <v>5</v>
      </c>
      <c r="G27" t="s">
        <v>132</v>
      </c>
      <c r="H27">
        <f t="shared" si="0"/>
        <v>354.51800000000003</v>
      </c>
      <c r="J27" t="s">
        <v>3</v>
      </c>
      <c r="K27" t="s">
        <v>3046</v>
      </c>
      <c r="L27" t="s">
        <v>3045</v>
      </c>
      <c r="M27" t="s">
        <v>387</v>
      </c>
    </row>
    <row r="28" spans="1:13" x14ac:dyDescent="0.25">
      <c r="A28" t="s">
        <v>2992</v>
      </c>
      <c r="B28" t="s">
        <v>2991</v>
      </c>
      <c r="C28" t="s">
        <v>2990</v>
      </c>
      <c r="D28" t="s">
        <v>2989</v>
      </c>
      <c r="E28" t="s">
        <v>6</v>
      </c>
      <c r="F28" t="s">
        <v>5</v>
      </c>
      <c r="G28" t="s">
        <v>132</v>
      </c>
      <c r="H28">
        <f t="shared" si="0"/>
        <v>375.11699999999996</v>
      </c>
      <c r="J28" t="s">
        <v>3</v>
      </c>
      <c r="K28" t="s">
        <v>3044</v>
      </c>
      <c r="L28" t="s">
        <v>3043</v>
      </c>
      <c r="M28" t="s">
        <v>2642</v>
      </c>
    </row>
    <row r="29" spans="1:13" x14ac:dyDescent="0.25">
      <c r="A29" t="s">
        <v>2992</v>
      </c>
      <c r="B29" t="s">
        <v>2991</v>
      </c>
      <c r="C29" t="s">
        <v>2990</v>
      </c>
      <c r="D29" t="s">
        <v>2989</v>
      </c>
      <c r="E29" t="s">
        <v>6</v>
      </c>
      <c r="F29" t="s">
        <v>5</v>
      </c>
      <c r="G29" t="s">
        <v>4</v>
      </c>
      <c r="H29">
        <f t="shared" si="0"/>
        <v>380.39200000000005</v>
      </c>
      <c r="J29" t="s">
        <v>3</v>
      </c>
      <c r="K29" t="s">
        <v>3042</v>
      </c>
      <c r="L29" t="s">
        <v>3041</v>
      </c>
      <c r="M29" t="s">
        <v>3040</v>
      </c>
    </row>
    <row r="30" spans="1:13" x14ac:dyDescent="0.25">
      <c r="A30" t="s">
        <v>2992</v>
      </c>
      <c r="B30" t="s">
        <v>2991</v>
      </c>
      <c r="C30" t="s">
        <v>2990</v>
      </c>
      <c r="D30" t="s">
        <v>2989</v>
      </c>
      <c r="E30" t="s">
        <v>6</v>
      </c>
      <c r="F30" t="s">
        <v>5</v>
      </c>
      <c r="G30" t="s">
        <v>36</v>
      </c>
      <c r="H30">
        <f t="shared" si="0"/>
        <v>420.09199999999998</v>
      </c>
      <c r="J30" t="s">
        <v>3</v>
      </c>
      <c r="K30" t="s">
        <v>765</v>
      </c>
      <c r="L30" t="s">
        <v>3039</v>
      </c>
      <c r="M30" t="s">
        <v>3038</v>
      </c>
    </row>
    <row r="31" spans="1:13" x14ac:dyDescent="0.25">
      <c r="A31" t="s">
        <v>2992</v>
      </c>
      <c r="B31" t="s">
        <v>2991</v>
      </c>
      <c r="C31" t="s">
        <v>2990</v>
      </c>
      <c r="D31" t="s">
        <v>2989</v>
      </c>
      <c r="E31" t="s">
        <v>6</v>
      </c>
      <c r="F31" t="s">
        <v>5</v>
      </c>
      <c r="G31" t="s">
        <v>4</v>
      </c>
      <c r="H31">
        <f t="shared" si="0"/>
        <v>420.10799999999995</v>
      </c>
      <c r="J31" t="s">
        <v>3</v>
      </c>
      <c r="K31" t="s">
        <v>3037</v>
      </c>
      <c r="L31" t="s">
        <v>3036</v>
      </c>
      <c r="M31" t="s">
        <v>3035</v>
      </c>
    </row>
    <row r="32" spans="1:13" x14ac:dyDescent="0.25">
      <c r="A32" t="s">
        <v>2992</v>
      </c>
      <c r="B32" t="s">
        <v>2991</v>
      </c>
      <c r="C32" t="s">
        <v>2990</v>
      </c>
      <c r="D32" t="s">
        <v>2989</v>
      </c>
      <c r="E32" t="s">
        <v>6</v>
      </c>
      <c r="F32" t="s">
        <v>5</v>
      </c>
      <c r="G32" t="s">
        <v>4</v>
      </c>
      <c r="H32">
        <f t="shared" si="0"/>
        <v>435.75800000000004</v>
      </c>
      <c r="J32" t="s">
        <v>3</v>
      </c>
      <c r="K32" t="s">
        <v>3034</v>
      </c>
      <c r="L32" t="s">
        <v>3033</v>
      </c>
      <c r="M32" t="s">
        <v>301</v>
      </c>
    </row>
    <row r="33" spans="1:13" x14ac:dyDescent="0.25">
      <c r="A33" t="s">
        <v>2992</v>
      </c>
      <c r="B33" t="s">
        <v>2991</v>
      </c>
      <c r="C33" t="s">
        <v>2990</v>
      </c>
      <c r="D33" t="s">
        <v>2989</v>
      </c>
      <c r="E33" t="s">
        <v>6</v>
      </c>
      <c r="F33" t="s">
        <v>5</v>
      </c>
      <c r="G33" t="s">
        <v>132</v>
      </c>
      <c r="H33">
        <f t="shared" si="0"/>
        <v>459.45799999999997</v>
      </c>
      <c r="J33" t="s">
        <v>3</v>
      </c>
      <c r="K33" t="s">
        <v>3032</v>
      </c>
      <c r="L33" t="s">
        <v>3031</v>
      </c>
      <c r="M33" t="s">
        <v>1702</v>
      </c>
    </row>
    <row r="34" spans="1:13" x14ac:dyDescent="0.25">
      <c r="A34" t="s">
        <v>2992</v>
      </c>
      <c r="B34" t="s">
        <v>2991</v>
      </c>
      <c r="C34" t="s">
        <v>2990</v>
      </c>
      <c r="D34" t="s">
        <v>2989</v>
      </c>
      <c r="E34" t="s">
        <v>6</v>
      </c>
      <c r="F34" t="s">
        <v>5</v>
      </c>
      <c r="G34" t="s">
        <v>132</v>
      </c>
      <c r="H34">
        <f t="shared" si="0"/>
        <v>481.149</v>
      </c>
      <c r="J34" t="s">
        <v>3</v>
      </c>
      <c r="K34" t="s">
        <v>3030</v>
      </c>
      <c r="L34" t="s">
        <v>3029</v>
      </c>
      <c r="M34" t="s">
        <v>3028</v>
      </c>
    </row>
    <row r="35" spans="1:13" x14ac:dyDescent="0.25">
      <c r="A35" t="s">
        <v>2992</v>
      </c>
      <c r="B35" t="s">
        <v>2991</v>
      </c>
      <c r="C35" t="s">
        <v>2990</v>
      </c>
      <c r="D35" t="s">
        <v>2989</v>
      </c>
      <c r="E35" t="s">
        <v>6</v>
      </c>
      <c r="F35" t="s">
        <v>5</v>
      </c>
      <c r="G35" t="s">
        <v>4</v>
      </c>
      <c r="H35">
        <f t="shared" si="0"/>
        <v>507.75</v>
      </c>
      <c r="J35" t="s">
        <v>3</v>
      </c>
      <c r="K35" t="s">
        <v>3027</v>
      </c>
      <c r="L35" t="s">
        <v>3026</v>
      </c>
      <c r="M35" t="s">
        <v>326</v>
      </c>
    </row>
    <row r="36" spans="1:13" x14ac:dyDescent="0.25">
      <c r="A36" t="s">
        <v>2992</v>
      </c>
      <c r="B36" t="s">
        <v>2991</v>
      </c>
      <c r="C36" t="s">
        <v>2990</v>
      </c>
      <c r="D36" t="s">
        <v>2989</v>
      </c>
      <c r="E36" t="s">
        <v>6</v>
      </c>
      <c r="F36" t="s">
        <v>5</v>
      </c>
      <c r="G36" t="s">
        <v>132</v>
      </c>
      <c r="H36">
        <f t="shared" si="0"/>
        <v>511.92499999999995</v>
      </c>
      <c r="J36" t="s">
        <v>3</v>
      </c>
      <c r="K36" t="s">
        <v>3025</v>
      </c>
      <c r="L36" t="s">
        <v>3024</v>
      </c>
      <c r="M36" t="s">
        <v>3023</v>
      </c>
    </row>
    <row r="37" spans="1:13" x14ac:dyDescent="0.25">
      <c r="A37" t="s">
        <v>2992</v>
      </c>
      <c r="B37" t="s">
        <v>2991</v>
      </c>
      <c r="C37" t="s">
        <v>2990</v>
      </c>
      <c r="D37" t="s">
        <v>2989</v>
      </c>
      <c r="E37" t="s">
        <v>6</v>
      </c>
      <c r="F37" t="s">
        <v>5</v>
      </c>
      <c r="G37" t="s">
        <v>132</v>
      </c>
      <c r="H37">
        <f t="shared" si="0"/>
        <v>526.15</v>
      </c>
      <c r="J37" t="s">
        <v>3</v>
      </c>
      <c r="K37" t="s">
        <v>3022</v>
      </c>
      <c r="L37" t="s">
        <v>3021</v>
      </c>
      <c r="M37" t="s">
        <v>3020</v>
      </c>
    </row>
    <row r="38" spans="1:13" x14ac:dyDescent="0.25">
      <c r="A38" t="s">
        <v>2992</v>
      </c>
      <c r="B38" t="s">
        <v>2991</v>
      </c>
      <c r="C38" t="s">
        <v>2990</v>
      </c>
      <c r="D38" t="s">
        <v>2989</v>
      </c>
      <c r="E38" t="s">
        <v>6</v>
      </c>
      <c r="F38" t="s">
        <v>5</v>
      </c>
      <c r="G38" t="s">
        <v>36</v>
      </c>
      <c r="H38">
        <f t="shared" si="0"/>
        <v>540.72400000000005</v>
      </c>
      <c r="J38" t="s">
        <v>3</v>
      </c>
      <c r="K38" t="s">
        <v>3019</v>
      </c>
      <c r="L38" t="s">
        <v>3018</v>
      </c>
      <c r="M38" t="s">
        <v>3017</v>
      </c>
    </row>
    <row r="39" spans="1:13" x14ac:dyDescent="0.25">
      <c r="A39" t="s">
        <v>2992</v>
      </c>
      <c r="B39" t="s">
        <v>2991</v>
      </c>
      <c r="C39" t="s">
        <v>2990</v>
      </c>
      <c r="D39" t="s">
        <v>2989</v>
      </c>
      <c r="E39" t="s">
        <v>6</v>
      </c>
      <c r="F39" t="s">
        <v>5</v>
      </c>
      <c r="G39" t="s">
        <v>132</v>
      </c>
      <c r="H39">
        <f t="shared" si="0"/>
        <v>549.04999999999995</v>
      </c>
      <c r="J39" t="s">
        <v>3</v>
      </c>
      <c r="K39" t="s">
        <v>3016</v>
      </c>
      <c r="L39" t="s">
        <v>3015</v>
      </c>
      <c r="M39" t="s">
        <v>55</v>
      </c>
    </row>
    <row r="40" spans="1:13" x14ac:dyDescent="0.25">
      <c r="A40" t="s">
        <v>2992</v>
      </c>
      <c r="B40" t="s">
        <v>2991</v>
      </c>
      <c r="C40" t="s">
        <v>2990</v>
      </c>
      <c r="D40" t="s">
        <v>2989</v>
      </c>
      <c r="E40" t="s">
        <v>6</v>
      </c>
      <c r="F40" t="s">
        <v>5</v>
      </c>
      <c r="G40" t="s">
        <v>132</v>
      </c>
      <c r="H40">
        <f t="shared" si="0"/>
        <v>557.82399999999996</v>
      </c>
      <c r="J40" t="s">
        <v>3</v>
      </c>
      <c r="K40" t="s">
        <v>3014</v>
      </c>
      <c r="L40" t="s">
        <v>3013</v>
      </c>
      <c r="M40" t="s">
        <v>3012</v>
      </c>
    </row>
    <row r="41" spans="1:13" x14ac:dyDescent="0.25">
      <c r="A41" t="s">
        <v>2992</v>
      </c>
      <c r="B41" t="s">
        <v>2991</v>
      </c>
      <c r="C41" t="s">
        <v>2990</v>
      </c>
      <c r="D41" t="s">
        <v>2989</v>
      </c>
      <c r="E41" t="s">
        <v>6</v>
      </c>
      <c r="F41" t="s">
        <v>5</v>
      </c>
      <c r="G41" t="s">
        <v>4</v>
      </c>
      <c r="H41">
        <f t="shared" si="0"/>
        <v>577.69899999999996</v>
      </c>
      <c r="J41" t="s">
        <v>3</v>
      </c>
      <c r="K41" t="s">
        <v>3011</v>
      </c>
      <c r="L41" t="s">
        <v>3010</v>
      </c>
      <c r="M41" t="s">
        <v>3009</v>
      </c>
    </row>
    <row r="42" spans="1:13" x14ac:dyDescent="0.25">
      <c r="A42" t="s">
        <v>2992</v>
      </c>
      <c r="B42" t="s">
        <v>2991</v>
      </c>
      <c r="C42" t="s">
        <v>2990</v>
      </c>
      <c r="D42" t="s">
        <v>2989</v>
      </c>
      <c r="E42" t="s">
        <v>6</v>
      </c>
      <c r="F42" t="s">
        <v>5</v>
      </c>
      <c r="G42" t="s">
        <v>325</v>
      </c>
      <c r="H42">
        <f t="shared" si="0"/>
        <v>601.125</v>
      </c>
      <c r="J42" t="s">
        <v>3</v>
      </c>
      <c r="K42" t="s">
        <v>3008</v>
      </c>
      <c r="L42" t="s">
        <v>3007</v>
      </c>
      <c r="M42" t="s">
        <v>1530</v>
      </c>
    </row>
    <row r="43" spans="1:13" x14ac:dyDescent="0.25">
      <c r="A43" t="s">
        <v>2992</v>
      </c>
      <c r="B43" t="s">
        <v>2991</v>
      </c>
      <c r="C43" t="s">
        <v>2990</v>
      </c>
      <c r="D43" t="s">
        <v>2989</v>
      </c>
      <c r="E43" t="s">
        <v>6</v>
      </c>
      <c r="F43" t="s">
        <v>5</v>
      </c>
      <c r="G43" t="s">
        <v>325</v>
      </c>
      <c r="H43">
        <f t="shared" si="0"/>
        <v>605.19100000000003</v>
      </c>
      <c r="J43" t="s">
        <v>3</v>
      </c>
      <c r="K43" t="s">
        <v>3006</v>
      </c>
      <c r="L43" t="s">
        <v>3005</v>
      </c>
      <c r="M43" t="s">
        <v>3004</v>
      </c>
    </row>
    <row r="44" spans="1:13" x14ac:dyDescent="0.25">
      <c r="A44" t="s">
        <v>2992</v>
      </c>
      <c r="B44" t="s">
        <v>2991</v>
      </c>
      <c r="C44" t="s">
        <v>2990</v>
      </c>
      <c r="D44" t="s">
        <v>2989</v>
      </c>
      <c r="E44" t="s">
        <v>6</v>
      </c>
      <c r="F44" t="s">
        <v>5</v>
      </c>
      <c r="G44" t="s">
        <v>178</v>
      </c>
      <c r="H44">
        <f t="shared" si="0"/>
        <v>615.68299999999999</v>
      </c>
      <c r="J44" t="s">
        <v>3</v>
      </c>
      <c r="K44" t="s">
        <v>3003</v>
      </c>
      <c r="L44" t="s">
        <v>3002</v>
      </c>
      <c r="M44" t="s">
        <v>422</v>
      </c>
    </row>
    <row r="45" spans="1:13" x14ac:dyDescent="0.25">
      <c r="A45" t="s">
        <v>2992</v>
      </c>
      <c r="B45" t="s">
        <v>2991</v>
      </c>
      <c r="C45" t="s">
        <v>2990</v>
      </c>
      <c r="D45" t="s">
        <v>2989</v>
      </c>
      <c r="E45" t="s">
        <v>6</v>
      </c>
      <c r="F45" t="s">
        <v>5</v>
      </c>
      <c r="G45" t="s">
        <v>4</v>
      </c>
      <c r="H45">
        <f t="shared" si="0"/>
        <v>620.45699999999999</v>
      </c>
      <c r="J45" t="s">
        <v>3</v>
      </c>
      <c r="K45" t="s">
        <v>3001</v>
      </c>
      <c r="L45" t="s">
        <v>3000</v>
      </c>
      <c r="M45" t="s">
        <v>2999</v>
      </c>
    </row>
    <row r="46" spans="1:13" x14ac:dyDescent="0.25">
      <c r="A46" t="s">
        <v>2992</v>
      </c>
      <c r="B46" t="s">
        <v>2991</v>
      </c>
      <c r="C46" t="s">
        <v>2990</v>
      </c>
      <c r="D46" t="s">
        <v>2989</v>
      </c>
      <c r="E46" t="s">
        <v>6</v>
      </c>
      <c r="F46" t="s">
        <v>5</v>
      </c>
      <c r="G46" t="s">
        <v>132</v>
      </c>
      <c r="H46">
        <f t="shared" si="0"/>
        <v>718.31500000000005</v>
      </c>
      <c r="J46" t="s">
        <v>3</v>
      </c>
      <c r="K46" t="s">
        <v>2998</v>
      </c>
      <c r="L46" t="s">
        <v>2997</v>
      </c>
      <c r="M46" t="s">
        <v>2996</v>
      </c>
    </row>
    <row r="47" spans="1:13" x14ac:dyDescent="0.25">
      <c r="A47" t="s">
        <v>2992</v>
      </c>
      <c r="B47" t="s">
        <v>2991</v>
      </c>
      <c r="C47" t="s">
        <v>2990</v>
      </c>
      <c r="D47" t="s">
        <v>2989</v>
      </c>
      <c r="E47" t="s">
        <v>6</v>
      </c>
      <c r="F47" t="s">
        <v>5</v>
      </c>
      <c r="G47" t="s">
        <v>4</v>
      </c>
      <c r="H47">
        <f t="shared" si="0"/>
        <v>736.44100000000003</v>
      </c>
      <c r="J47" t="s">
        <v>3</v>
      </c>
      <c r="K47" t="s">
        <v>2995</v>
      </c>
      <c r="L47" t="s">
        <v>2994</v>
      </c>
      <c r="M47" t="s">
        <v>2993</v>
      </c>
    </row>
    <row r="48" spans="1:13" x14ac:dyDescent="0.25">
      <c r="A48" t="s">
        <v>2992</v>
      </c>
      <c r="B48" t="s">
        <v>2991</v>
      </c>
      <c r="C48" t="s">
        <v>2990</v>
      </c>
      <c r="D48" t="s">
        <v>2989</v>
      </c>
      <c r="E48" t="s">
        <v>6</v>
      </c>
      <c r="F48" t="s">
        <v>5</v>
      </c>
      <c r="G48" t="s">
        <v>4</v>
      </c>
      <c r="H48">
        <f t="shared" si="0"/>
        <v>778.33999999999992</v>
      </c>
      <c r="J48" t="s">
        <v>3</v>
      </c>
      <c r="K48" t="s">
        <v>2988</v>
      </c>
      <c r="L48" t="s">
        <v>2987</v>
      </c>
      <c r="M48" t="s">
        <v>338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workbookViewId="0">
      <pane ySplit="1" topLeftCell="A20" activePane="bottomLeft" state="frozen"/>
      <selection pane="bottomLeft" activeCell="G2" sqref="G2:M50"/>
    </sheetView>
  </sheetViews>
  <sheetFormatPr defaultRowHeight="15" x14ac:dyDescent="0.25"/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965</v>
      </c>
      <c r="B2" t="s">
        <v>964</v>
      </c>
      <c r="C2" t="s">
        <v>963</v>
      </c>
      <c r="D2" t="s">
        <v>962</v>
      </c>
      <c r="E2" t="s">
        <v>6</v>
      </c>
      <c r="F2" t="s">
        <v>5</v>
      </c>
      <c r="G2" t="s">
        <v>154</v>
      </c>
      <c r="H2">
        <f>K2-K$9+60</f>
        <v>-1.6790000000000305</v>
      </c>
      <c r="J2" t="s">
        <v>153</v>
      </c>
      <c r="K2" t="s">
        <v>1111</v>
      </c>
      <c r="L2" t="s">
        <v>1111</v>
      </c>
      <c r="M2" t="s">
        <v>151</v>
      </c>
    </row>
    <row r="3" spans="1:15" x14ac:dyDescent="0.25">
      <c r="A3" t="s">
        <v>965</v>
      </c>
      <c r="B3" t="s">
        <v>964</v>
      </c>
      <c r="C3" t="s">
        <v>963</v>
      </c>
      <c r="D3" t="s">
        <v>962</v>
      </c>
      <c r="E3" t="s">
        <v>6</v>
      </c>
      <c r="F3" t="s">
        <v>5</v>
      </c>
      <c r="G3" t="s">
        <v>14</v>
      </c>
      <c r="H3">
        <f t="shared" ref="H3:H59" si="0">K3-K$9+60</f>
        <v>5.2169999999999845</v>
      </c>
      <c r="J3" t="s">
        <v>3</v>
      </c>
      <c r="K3" t="s">
        <v>1110</v>
      </c>
      <c r="L3" t="s">
        <v>1109</v>
      </c>
      <c r="M3" t="s">
        <v>1108</v>
      </c>
    </row>
    <row r="4" spans="1:15" x14ac:dyDescent="0.25">
      <c r="A4" t="s">
        <v>965</v>
      </c>
      <c r="B4" t="s">
        <v>964</v>
      </c>
      <c r="C4" t="s">
        <v>963</v>
      </c>
      <c r="D4" t="s">
        <v>962</v>
      </c>
      <c r="E4" t="s">
        <v>6</v>
      </c>
      <c r="F4" t="s">
        <v>5</v>
      </c>
      <c r="G4" t="s">
        <v>14</v>
      </c>
      <c r="H4">
        <f t="shared" si="0"/>
        <v>16.222999999999956</v>
      </c>
      <c r="J4" t="s">
        <v>3</v>
      </c>
      <c r="K4" t="s">
        <v>1107</v>
      </c>
      <c r="L4" t="s">
        <v>1106</v>
      </c>
      <c r="M4" t="s">
        <v>1105</v>
      </c>
    </row>
    <row r="5" spans="1:15" x14ac:dyDescent="0.25">
      <c r="A5" t="s">
        <v>965</v>
      </c>
      <c r="B5" t="s">
        <v>964</v>
      </c>
      <c r="C5" t="s">
        <v>963</v>
      </c>
      <c r="D5" t="s">
        <v>962</v>
      </c>
      <c r="E5" t="s">
        <v>6</v>
      </c>
      <c r="F5" t="s">
        <v>5</v>
      </c>
      <c r="G5" t="s">
        <v>14</v>
      </c>
      <c r="H5">
        <f t="shared" si="0"/>
        <v>23.645999999999958</v>
      </c>
      <c r="J5" t="s">
        <v>3</v>
      </c>
      <c r="K5" t="s">
        <v>1104</v>
      </c>
      <c r="L5" t="s">
        <v>1103</v>
      </c>
      <c r="M5" t="s">
        <v>1102</v>
      </c>
    </row>
    <row r="6" spans="1:15" x14ac:dyDescent="0.25">
      <c r="A6" t="s">
        <v>965</v>
      </c>
      <c r="B6" t="s">
        <v>964</v>
      </c>
      <c r="C6" t="s">
        <v>963</v>
      </c>
      <c r="D6" t="s">
        <v>962</v>
      </c>
      <c r="E6" t="s">
        <v>6</v>
      </c>
      <c r="F6" t="s">
        <v>5</v>
      </c>
      <c r="G6" t="s">
        <v>14</v>
      </c>
      <c r="H6">
        <f t="shared" si="0"/>
        <v>43.479999999999961</v>
      </c>
      <c r="J6" t="s">
        <v>3</v>
      </c>
      <c r="K6" t="s">
        <v>1101</v>
      </c>
      <c r="L6" t="s">
        <v>1100</v>
      </c>
      <c r="M6" t="s">
        <v>1099</v>
      </c>
    </row>
    <row r="7" spans="1:15" x14ac:dyDescent="0.25">
      <c r="A7" t="s">
        <v>965</v>
      </c>
      <c r="B7" t="s">
        <v>964</v>
      </c>
      <c r="C7" t="s">
        <v>963</v>
      </c>
      <c r="D7" t="s">
        <v>962</v>
      </c>
      <c r="E7" t="s">
        <v>6</v>
      </c>
      <c r="F7" t="s">
        <v>5</v>
      </c>
      <c r="G7" t="s">
        <v>178</v>
      </c>
      <c r="H7">
        <f t="shared" si="0"/>
        <v>56.668999999999983</v>
      </c>
      <c r="J7" t="s">
        <v>3</v>
      </c>
      <c r="K7" t="s">
        <v>1098</v>
      </c>
      <c r="L7" t="s">
        <v>1097</v>
      </c>
      <c r="M7" t="s">
        <v>1096</v>
      </c>
    </row>
    <row r="8" spans="1:15" x14ac:dyDescent="0.25">
      <c r="A8" t="s">
        <v>965</v>
      </c>
      <c r="B8" t="s">
        <v>964</v>
      </c>
      <c r="C8" t="s">
        <v>963</v>
      </c>
      <c r="D8" t="s">
        <v>962</v>
      </c>
      <c r="E8" t="s">
        <v>6</v>
      </c>
      <c r="F8" t="s">
        <v>5</v>
      </c>
      <c r="G8" t="s">
        <v>4</v>
      </c>
      <c r="H8">
        <f t="shared" si="0"/>
        <v>58.225999999999999</v>
      </c>
      <c r="J8" t="s">
        <v>3</v>
      </c>
      <c r="K8" t="s">
        <v>1095</v>
      </c>
      <c r="L8" t="s">
        <v>1094</v>
      </c>
      <c r="M8" t="s">
        <v>1093</v>
      </c>
    </row>
    <row r="9" spans="1:15" x14ac:dyDescent="0.25">
      <c r="A9" t="s">
        <v>965</v>
      </c>
      <c r="B9" t="s">
        <v>964</v>
      </c>
      <c r="C9" t="s">
        <v>963</v>
      </c>
      <c r="D9" t="s">
        <v>962</v>
      </c>
      <c r="E9" t="s">
        <v>6</v>
      </c>
      <c r="F9" t="s">
        <v>5</v>
      </c>
      <c r="G9" t="s">
        <v>36</v>
      </c>
      <c r="H9">
        <f t="shared" si="0"/>
        <v>60</v>
      </c>
      <c r="J9" t="s">
        <v>3</v>
      </c>
      <c r="K9" t="s">
        <v>942</v>
      </c>
      <c r="L9" t="s">
        <v>1092</v>
      </c>
      <c r="M9" t="s">
        <v>175</v>
      </c>
    </row>
    <row r="10" spans="1:15" x14ac:dyDescent="0.25">
      <c r="A10" t="s">
        <v>965</v>
      </c>
      <c r="B10" t="s">
        <v>964</v>
      </c>
      <c r="C10" t="s">
        <v>963</v>
      </c>
      <c r="D10" t="s">
        <v>962</v>
      </c>
      <c r="E10" t="s">
        <v>6</v>
      </c>
      <c r="F10" t="s">
        <v>5</v>
      </c>
      <c r="G10" t="s">
        <v>14</v>
      </c>
      <c r="H10">
        <f t="shared" si="0"/>
        <v>73.399999999999977</v>
      </c>
      <c r="J10" t="s">
        <v>3</v>
      </c>
      <c r="K10" t="s">
        <v>1091</v>
      </c>
      <c r="L10" t="s">
        <v>1090</v>
      </c>
      <c r="M10" t="s">
        <v>1089</v>
      </c>
    </row>
    <row r="11" spans="1:15" x14ac:dyDescent="0.25">
      <c r="A11" t="s">
        <v>965</v>
      </c>
      <c r="B11" t="s">
        <v>964</v>
      </c>
      <c r="C11" t="s">
        <v>963</v>
      </c>
      <c r="D11" t="s">
        <v>962</v>
      </c>
      <c r="E11" t="s">
        <v>6</v>
      </c>
      <c r="F11" t="s">
        <v>5</v>
      </c>
      <c r="G11" t="s">
        <v>4</v>
      </c>
      <c r="H11">
        <f t="shared" si="0"/>
        <v>84.008999999999958</v>
      </c>
      <c r="J11" t="s">
        <v>3</v>
      </c>
      <c r="K11" t="s">
        <v>1088</v>
      </c>
      <c r="L11" t="s">
        <v>1087</v>
      </c>
      <c r="M11" t="s">
        <v>1086</v>
      </c>
    </row>
    <row r="12" spans="1:15" x14ac:dyDescent="0.25">
      <c r="A12" t="s">
        <v>965</v>
      </c>
      <c r="B12" t="s">
        <v>964</v>
      </c>
      <c r="C12" t="s">
        <v>963</v>
      </c>
      <c r="D12" t="s">
        <v>962</v>
      </c>
      <c r="E12" t="s">
        <v>6</v>
      </c>
      <c r="F12" t="s">
        <v>5</v>
      </c>
      <c r="G12" t="s">
        <v>14</v>
      </c>
      <c r="H12">
        <f t="shared" si="0"/>
        <v>88.833999999999946</v>
      </c>
      <c r="J12" t="s">
        <v>3</v>
      </c>
      <c r="K12" t="s">
        <v>1085</v>
      </c>
      <c r="L12" t="s">
        <v>1084</v>
      </c>
      <c r="M12" t="s">
        <v>338</v>
      </c>
    </row>
    <row r="13" spans="1:15" x14ac:dyDescent="0.25">
      <c r="A13" t="s">
        <v>965</v>
      </c>
      <c r="B13" t="s">
        <v>964</v>
      </c>
      <c r="C13" t="s">
        <v>963</v>
      </c>
      <c r="D13" t="s">
        <v>962</v>
      </c>
      <c r="E13" t="s">
        <v>6</v>
      </c>
      <c r="F13" t="s">
        <v>5</v>
      </c>
      <c r="G13" t="s">
        <v>14</v>
      </c>
      <c r="H13">
        <f t="shared" si="0"/>
        <v>106.48499999999996</v>
      </c>
      <c r="J13" t="s">
        <v>3</v>
      </c>
      <c r="K13" t="s">
        <v>1083</v>
      </c>
      <c r="L13" t="s">
        <v>1082</v>
      </c>
      <c r="M13" t="s">
        <v>1081</v>
      </c>
    </row>
    <row r="14" spans="1:15" x14ac:dyDescent="0.25">
      <c r="A14" t="s">
        <v>965</v>
      </c>
      <c r="B14" t="s">
        <v>964</v>
      </c>
      <c r="C14" t="s">
        <v>963</v>
      </c>
      <c r="D14" t="s">
        <v>962</v>
      </c>
      <c r="E14" t="s">
        <v>6</v>
      </c>
      <c r="F14" t="s">
        <v>5</v>
      </c>
      <c r="G14" t="s">
        <v>14</v>
      </c>
      <c r="H14">
        <f t="shared" si="0"/>
        <v>113.68499999999995</v>
      </c>
      <c r="J14" t="s">
        <v>3</v>
      </c>
      <c r="K14" t="s">
        <v>1080</v>
      </c>
      <c r="L14" t="s">
        <v>1079</v>
      </c>
      <c r="M14" t="s">
        <v>174</v>
      </c>
    </row>
    <row r="15" spans="1:15" x14ac:dyDescent="0.25">
      <c r="A15" t="s">
        <v>965</v>
      </c>
      <c r="B15" t="s">
        <v>964</v>
      </c>
      <c r="C15" t="s">
        <v>963</v>
      </c>
      <c r="D15" t="s">
        <v>962</v>
      </c>
      <c r="E15" t="s">
        <v>6</v>
      </c>
      <c r="F15" t="s">
        <v>5</v>
      </c>
      <c r="G15" t="s">
        <v>14</v>
      </c>
      <c r="H15">
        <f t="shared" si="0"/>
        <v>136.78299999999996</v>
      </c>
      <c r="J15" t="s">
        <v>3</v>
      </c>
      <c r="K15" t="s">
        <v>1078</v>
      </c>
      <c r="L15" t="s">
        <v>1077</v>
      </c>
      <c r="M15" t="s">
        <v>1076</v>
      </c>
    </row>
    <row r="16" spans="1:15" x14ac:dyDescent="0.25">
      <c r="A16" t="s">
        <v>965</v>
      </c>
      <c r="B16" t="s">
        <v>964</v>
      </c>
      <c r="C16" t="s">
        <v>963</v>
      </c>
      <c r="D16" t="s">
        <v>962</v>
      </c>
      <c r="E16" t="s">
        <v>6</v>
      </c>
      <c r="F16" t="s">
        <v>5</v>
      </c>
      <c r="G16" t="s">
        <v>4</v>
      </c>
      <c r="H16">
        <f t="shared" si="0"/>
        <v>150.96799999999996</v>
      </c>
      <c r="J16" t="s">
        <v>3</v>
      </c>
      <c r="K16" t="s">
        <v>1075</v>
      </c>
      <c r="L16" t="s">
        <v>1074</v>
      </c>
      <c r="M16" t="s">
        <v>900</v>
      </c>
    </row>
    <row r="17" spans="1:13" x14ac:dyDescent="0.25">
      <c r="A17" t="s">
        <v>965</v>
      </c>
      <c r="B17" t="s">
        <v>964</v>
      </c>
      <c r="C17" t="s">
        <v>963</v>
      </c>
      <c r="D17" t="s">
        <v>962</v>
      </c>
      <c r="E17" t="s">
        <v>6</v>
      </c>
      <c r="F17" t="s">
        <v>5</v>
      </c>
      <c r="G17" t="s">
        <v>132</v>
      </c>
      <c r="H17">
        <f t="shared" si="0"/>
        <v>165.56699999999995</v>
      </c>
      <c r="J17" t="s">
        <v>3</v>
      </c>
      <c r="K17" t="s">
        <v>1073</v>
      </c>
      <c r="L17" t="s">
        <v>1072</v>
      </c>
      <c r="M17" t="s">
        <v>759</v>
      </c>
    </row>
    <row r="18" spans="1:13" x14ac:dyDescent="0.25">
      <c r="A18" t="s">
        <v>965</v>
      </c>
      <c r="B18" t="s">
        <v>964</v>
      </c>
      <c r="C18" t="s">
        <v>963</v>
      </c>
      <c r="D18" t="s">
        <v>962</v>
      </c>
      <c r="E18" t="s">
        <v>6</v>
      </c>
      <c r="F18" t="s">
        <v>5</v>
      </c>
      <c r="G18" t="s">
        <v>36</v>
      </c>
      <c r="H18">
        <f t="shared" si="0"/>
        <v>180.13399999999996</v>
      </c>
      <c r="J18" t="s">
        <v>3</v>
      </c>
      <c r="K18" t="s">
        <v>924</v>
      </c>
      <c r="L18" t="s">
        <v>1071</v>
      </c>
      <c r="M18" t="s">
        <v>33</v>
      </c>
    </row>
    <row r="19" spans="1:13" x14ac:dyDescent="0.25">
      <c r="A19" t="s">
        <v>965</v>
      </c>
      <c r="B19" t="s">
        <v>964</v>
      </c>
      <c r="C19" t="s">
        <v>963</v>
      </c>
      <c r="D19" t="s">
        <v>962</v>
      </c>
      <c r="E19" t="s">
        <v>6</v>
      </c>
      <c r="F19" t="s">
        <v>5</v>
      </c>
      <c r="G19" t="s">
        <v>178</v>
      </c>
      <c r="H19">
        <f t="shared" si="0"/>
        <v>187.45899999999995</v>
      </c>
      <c r="J19" t="s">
        <v>3</v>
      </c>
      <c r="K19" t="s">
        <v>1070</v>
      </c>
      <c r="L19" t="s">
        <v>1069</v>
      </c>
      <c r="M19" t="s">
        <v>959</v>
      </c>
    </row>
    <row r="20" spans="1:13" x14ac:dyDescent="0.25">
      <c r="A20" t="s">
        <v>965</v>
      </c>
      <c r="B20" t="s">
        <v>964</v>
      </c>
      <c r="C20" t="s">
        <v>963</v>
      </c>
      <c r="D20" t="s">
        <v>962</v>
      </c>
      <c r="E20" t="s">
        <v>6</v>
      </c>
      <c r="F20" t="s">
        <v>5</v>
      </c>
      <c r="G20" t="s">
        <v>178</v>
      </c>
      <c r="H20">
        <f t="shared" si="0"/>
        <v>192.65499999999997</v>
      </c>
      <c r="J20" t="s">
        <v>3</v>
      </c>
      <c r="K20" t="s">
        <v>1068</v>
      </c>
      <c r="L20" t="s">
        <v>1067</v>
      </c>
      <c r="M20" t="s">
        <v>1066</v>
      </c>
    </row>
    <row r="21" spans="1:13" x14ac:dyDescent="0.25">
      <c r="A21" t="s">
        <v>965</v>
      </c>
      <c r="B21" t="s">
        <v>964</v>
      </c>
      <c r="C21" t="s">
        <v>963</v>
      </c>
      <c r="D21" t="s">
        <v>962</v>
      </c>
      <c r="E21" t="s">
        <v>6</v>
      </c>
      <c r="F21" t="s">
        <v>5</v>
      </c>
      <c r="G21" t="s">
        <v>178</v>
      </c>
      <c r="H21">
        <f t="shared" si="0"/>
        <v>208.81799999999998</v>
      </c>
      <c r="J21" t="s">
        <v>3</v>
      </c>
      <c r="K21" t="s">
        <v>1065</v>
      </c>
      <c r="L21" t="s">
        <v>1064</v>
      </c>
      <c r="M21" t="s">
        <v>778</v>
      </c>
    </row>
    <row r="22" spans="1:13" x14ac:dyDescent="0.25">
      <c r="A22" t="s">
        <v>965</v>
      </c>
      <c r="B22" t="s">
        <v>964</v>
      </c>
      <c r="C22" t="s">
        <v>963</v>
      </c>
      <c r="D22" t="s">
        <v>962</v>
      </c>
      <c r="E22" t="s">
        <v>6</v>
      </c>
      <c r="F22" t="s">
        <v>5</v>
      </c>
      <c r="G22" t="s">
        <v>4</v>
      </c>
      <c r="H22">
        <f t="shared" si="0"/>
        <v>219.94299999999993</v>
      </c>
      <c r="J22" t="s">
        <v>3</v>
      </c>
      <c r="K22" t="s">
        <v>1063</v>
      </c>
      <c r="L22" t="s">
        <v>1062</v>
      </c>
      <c r="M22" t="s">
        <v>866</v>
      </c>
    </row>
    <row r="23" spans="1:13" x14ac:dyDescent="0.25">
      <c r="A23" t="s">
        <v>965</v>
      </c>
      <c r="B23" t="s">
        <v>964</v>
      </c>
      <c r="C23" t="s">
        <v>963</v>
      </c>
      <c r="D23" t="s">
        <v>962</v>
      </c>
      <c r="E23" t="s">
        <v>6</v>
      </c>
      <c r="F23" t="s">
        <v>5</v>
      </c>
      <c r="G23" t="s">
        <v>132</v>
      </c>
      <c r="H23">
        <f t="shared" si="0"/>
        <v>232.63899999999995</v>
      </c>
      <c r="J23" t="s">
        <v>3</v>
      </c>
      <c r="K23" t="s">
        <v>1061</v>
      </c>
      <c r="L23" t="s">
        <v>1060</v>
      </c>
      <c r="M23" t="s">
        <v>1059</v>
      </c>
    </row>
    <row r="24" spans="1:13" x14ac:dyDescent="0.25">
      <c r="A24" t="s">
        <v>965</v>
      </c>
      <c r="B24" t="s">
        <v>964</v>
      </c>
      <c r="C24" t="s">
        <v>963</v>
      </c>
      <c r="D24" t="s">
        <v>962</v>
      </c>
      <c r="E24" t="s">
        <v>6</v>
      </c>
      <c r="F24" t="s">
        <v>5</v>
      </c>
      <c r="G24" t="s">
        <v>4</v>
      </c>
      <c r="H24">
        <f t="shared" si="0"/>
        <v>250.98599999999993</v>
      </c>
      <c r="J24" t="s">
        <v>3</v>
      </c>
      <c r="K24" t="s">
        <v>1058</v>
      </c>
      <c r="L24" t="s">
        <v>1057</v>
      </c>
      <c r="M24" t="s">
        <v>1056</v>
      </c>
    </row>
    <row r="25" spans="1:13" x14ac:dyDescent="0.25">
      <c r="A25" t="s">
        <v>965</v>
      </c>
      <c r="B25" t="s">
        <v>964</v>
      </c>
      <c r="C25" t="s">
        <v>963</v>
      </c>
      <c r="D25" t="s">
        <v>962</v>
      </c>
      <c r="E25" t="s">
        <v>6</v>
      </c>
      <c r="F25" t="s">
        <v>5</v>
      </c>
      <c r="G25" t="s">
        <v>132</v>
      </c>
      <c r="H25">
        <f t="shared" si="0"/>
        <v>254.16799999999995</v>
      </c>
      <c r="J25" t="s">
        <v>3</v>
      </c>
      <c r="K25" t="s">
        <v>1055</v>
      </c>
      <c r="L25" t="s">
        <v>1054</v>
      </c>
      <c r="M25" t="s">
        <v>866</v>
      </c>
    </row>
    <row r="26" spans="1:13" x14ac:dyDescent="0.25">
      <c r="A26" t="s">
        <v>965</v>
      </c>
      <c r="B26" t="s">
        <v>964</v>
      </c>
      <c r="C26" t="s">
        <v>963</v>
      </c>
      <c r="D26" t="s">
        <v>962</v>
      </c>
      <c r="E26" t="s">
        <v>6</v>
      </c>
      <c r="F26" t="s">
        <v>5</v>
      </c>
      <c r="G26" t="s">
        <v>178</v>
      </c>
      <c r="H26">
        <f t="shared" si="0"/>
        <v>260.89299999999997</v>
      </c>
      <c r="J26" t="s">
        <v>3</v>
      </c>
      <c r="K26" t="s">
        <v>1053</v>
      </c>
      <c r="L26" t="s">
        <v>1052</v>
      </c>
      <c r="M26" t="s">
        <v>111</v>
      </c>
    </row>
    <row r="27" spans="1:13" x14ac:dyDescent="0.25">
      <c r="A27" t="s">
        <v>965</v>
      </c>
      <c r="B27" t="s">
        <v>964</v>
      </c>
      <c r="C27" t="s">
        <v>963</v>
      </c>
      <c r="D27" t="s">
        <v>962</v>
      </c>
      <c r="E27" t="s">
        <v>6</v>
      </c>
      <c r="F27" t="s">
        <v>5</v>
      </c>
      <c r="G27" t="s">
        <v>4</v>
      </c>
      <c r="H27">
        <f t="shared" si="0"/>
        <v>288.29299999999995</v>
      </c>
      <c r="J27" t="s">
        <v>3</v>
      </c>
      <c r="K27" t="s">
        <v>1051</v>
      </c>
      <c r="L27" t="s">
        <v>1050</v>
      </c>
      <c r="M27" t="s">
        <v>1049</v>
      </c>
    </row>
    <row r="28" spans="1:13" x14ac:dyDescent="0.25">
      <c r="A28" t="s">
        <v>965</v>
      </c>
      <c r="B28" t="s">
        <v>964</v>
      </c>
      <c r="C28" t="s">
        <v>963</v>
      </c>
      <c r="D28" t="s">
        <v>962</v>
      </c>
      <c r="E28" t="s">
        <v>6</v>
      </c>
      <c r="F28" t="s">
        <v>5</v>
      </c>
      <c r="G28" t="s">
        <v>36</v>
      </c>
      <c r="H28">
        <f t="shared" si="0"/>
        <v>300.16699999999997</v>
      </c>
      <c r="J28" t="s">
        <v>3</v>
      </c>
      <c r="K28" t="s">
        <v>1048</v>
      </c>
      <c r="L28" t="s">
        <v>1047</v>
      </c>
      <c r="M28" t="s">
        <v>33</v>
      </c>
    </row>
    <row r="29" spans="1:13" x14ac:dyDescent="0.25">
      <c r="A29" t="s">
        <v>965</v>
      </c>
      <c r="B29" t="s">
        <v>964</v>
      </c>
      <c r="C29" t="s">
        <v>963</v>
      </c>
      <c r="D29" t="s">
        <v>962</v>
      </c>
      <c r="E29" t="s">
        <v>6</v>
      </c>
      <c r="F29" t="s">
        <v>5</v>
      </c>
      <c r="G29" t="s">
        <v>4</v>
      </c>
      <c r="H29">
        <f t="shared" si="0"/>
        <v>323.34300000000002</v>
      </c>
      <c r="J29" t="s">
        <v>3</v>
      </c>
      <c r="K29" t="s">
        <v>1046</v>
      </c>
      <c r="L29" t="s">
        <v>1045</v>
      </c>
      <c r="M29" t="s">
        <v>1044</v>
      </c>
    </row>
    <row r="30" spans="1:13" x14ac:dyDescent="0.25">
      <c r="A30" t="s">
        <v>965</v>
      </c>
      <c r="B30" t="s">
        <v>964</v>
      </c>
      <c r="C30" t="s">
        <v>963</v>
      </c>
      <c r="D30" t="s">
        <v>962</v>
      </c>
      <c r="E30" t="s">
        <v>6</v>
      </c>
      <c r="F30" t="s">
        <v>5</v>
      </c>
      <c r="G30" t="s">
        <v>4</v>
      </c>
      <c r="H30">
        <f t="shared" si="0"/>
        <v>330.73399999999998</v>
      </c>
      <c r="J30" t="s">
        <v>3</v>
      </c>
      <c r="K30" t="s">
        <v>1043</v>
      </c>
      <c r="L30" t="s">
        <v>1042</v>
      </c>
      <c r="M30" t="s">
        <v>301</v>
      </c>
    </row>
    <row r="31" spans="1:13" x14ac:dyDescent="0.25">
      <c r="A31" t="s">
        <v>965</v>
      </c>
      <c r="B31" t="s">
        <v>964</v>
      </c>
      <c r="C31" t="s">
        <v>963</v>
      </c>
      <c r="D31" t="s">
        <v>962</v>
      </c>
      <c r="E31" t="s">
        <v>6</v>
      </c>
      <c r="F31" t="s">
        <v>5</v>
      </c>
      <c r="G31" t="s">
        <v>132</v>
      </c>
      <c r="H31">
        <f t="shared" si="0"/>
        <v>349.12599999999992</v>
      </c>
      <c r="J31" t="s">
        <v>3</v>
      </c>
      <c r="K31" t="s">
        <v>1041</v>
      </c>
      <c r="L31" t="s">
        <v>1040</v>
      </c>
      <c r="M31" t="s">
        <v>1039</v>
      </c>
    </row>
    <row r="32" spans="1:13" x14ac:dyDescent="0.25">
      <c r="A32" t="s">
        <v>965</v>
      </c>
      <c r="B32" t="s">
        <v>964</v>
      </c>
      <c r="C32" t="s">
        <v>963</v>
      </c>
      <c r="D32" t="s">
        <v>962</v>
      </c>
      <c r="E32" t="s">
        <v>6</v>
      </c>
      <c r="F32" t="s">
        <v>5</v>
      </c>
      <c r="G32" t="s">
        <v>178</v>
      </c>
      <c r="H32">
        <f t="shared" si="0"/>
        <v>350.7</v>
      </c>
      <c r="J32" t="s">
        <v>3</v>
      </c>
      <c r="K32" t="s">
        <v>1038</v>
      </c>
      <c r="L32" t="s">
        <v>1037</v>
      </c>
      <c r="M32" t="s">
        <v>172</v>
      </c>
    </row>
    <row r="33" spans="1:13" x14ac:dyDescent="0.25">
      <c r="A33" t="s">
        <v>965</v>
      </c>
      <c r="B33" t="s">
        <v>964</v>
      </c>
      <c r="C33" t="s">
        <v>963</v>
      </c>
      <c r="D33" t="s">
        <v>962</v>
      </c>
      <c r="E33" t="s">
        <v>6</v>
      </c>
      <c r="F33" t="s">
        <v>5</v>
      </c>
      <c r="G33" t="s">
        <v>178</v>
      </c>
      <c r="H33">
        <f t="shared" si="0"/>
        <v>354.25099999999992</v>
      </c>
      <c r="J33" t="s">
        <v>3</v>
      </c>
      <c r="K33" t="s">
        <v>1036</v>
      </c>
      <c r="L33" t="s">
        <v>1035</v>
      </c>
      <c r="M33" t="s">
        <v>1034</v>
      </c>
    </row>
    <row r="34" spans="1:13" x14ac:dyDescent="0.25">
      <c r="A34" t="s">
        <v>965</v>
      </c>
      <c r="B34" t="s">
        <v>964</v>
      </c>
      <c r="C34" t="s">
        <v>963</v>
      </c>
      <c r="D34" t="s">
        <v>962</v>
      </c>
      <c r="E34" t="s">
        <v>6</v>
      </c>
      <c r="F34" t="s">
        <v>5</v>
      </c>
      <c r="G34" t="s">
        <v>178</v>
      </c>
      <c r="H34">
        <f t="shared" si="0"/>
        <v>367.77499999999992</v>
      </c>
      <c r="J34" t="s">
        <v>3</v>
      </c>
      <c r="K34" t="s">
        <v>1033</v>
      </c>
      <c r="L34" t="s">
        <v>1032</v>
      </c>
      <c r="M34" t="s">
        <v>1031</v>
      </c>
    </row>
    <row r="35" spans="1:13" x14ac:dyDescent="0.25">
      <c r="A35" t="s">
        <v>965</v>
      </c>
      <c r="B35" t="s">
        <v>964</v>
      </c>
      <c r="C35" t="s">
        <v>963</v>
      </c>
      <c r="D35" t="s">
        <v>962</v>
      </c>
      <c r="E35" t="s">
        <v>6</v>
      </c>
      <c r="F35" t="s">
        <v>5</v>
      </c>
      <c r="G35" t="s">
        <v>178</v>
      </c>
      <c r="H35">
        <f t="shared" si="0"/>
        <v>395.88299999999998</v>
      </c>
      <c r="J35" t="s">
        <v>3</v>
      </c>
      <c r="K35" t="s">
        <v>1030</v>
      </c>
      <c r="L35" t="s">
        <v>1029</v>
      </c>
      <c r="M35" t="s">
        <v>1028</v>
      </c>
    </row>
    <row r="36" spans="1:13" x14ac:dyDescent="0.25">
      <c r="A36" t="s">
        <v>965</v>
      </c>
      <c r="B36" t="s">
        <v>964</v>
      </c>
      <c r="C36" t="s">
        <v>963</v>
      </c>
      <c r="D36" t="s">
        <v>962</v>
      </c>
      <c r="E36" t="s">
        <v>6</v>
      </c>
      <c r="F36" t="s">
        <v>5</v>
      </c>
      <c r="G36" t="s">
        <v>14</v>
      </c>
      <c r="H36">
        <f t="shared" si="0"/>
        <v>407.79</v>
      </c>
      <c r="J36" t="s">
        <v>3</v>
      </c>
      <c r="K36" t="s">
        <v>1027</v>
      </c>
      <c r="L36" t="s">
        <v>1026</v>
      </c>
      <c r="M36" t="s">
        <v>1025</v>
      </c>
    </row>
    <row r="37" spans="1:13" x14ac:dyDescent="0.25">
      <c r="A37" t="s">
        <v>965</v>
      </c>
      <c r="B37" t="s">
        <v>964</v>
      </c>
      <c r="C37" t="s">
        <v>963</v>
      </c>
      <c r="D37" t="s">
        <v>962</v>
      </c>
      <c r="E37" t="s">
        <v>6</v>
      </c>
      <c r="F37" t="s">
        <v>5</v>
      </c>
      <c r="G37" t="s">
        <v>4</v>
      </c>
      <c r="H37">
        <f t="shared" si="0"/>
        <v>417.77199999999999</v>
      </c>
      <c r="J37" t="s">
        <v>3</v>
      </c>
      <c r="K37" t="s">
        <v>1024</v>
      </c>
      <c r="L37" t="s">
        <v>1023</v>
      </c>
      <c r="M37" t="s">
        <v>799</v>
      </c>
    </row>
    <row r="38" spans="1:13" x14ac:dyDescent="0.25">
      <c r="A38" t="s">
        <v>965</v>
      </c>
      <c r="B38" t="s">
        <v>964</v>
      </c>
      <c r="C38" t="s">
        <v>963</v>
      </c>
      <c r="D38" t="s">
        <v>962</v>
      </c>
      <c r="E38" t="s">
        <v>6</v>
      </c>
      <c r="F38" t="s">
        <v>5</v>
      </c>
      <c r="G38" t="s">
        <v>36</v>
      </c>
      <c r="H38">
        <f t="shared" si="0"/>
        <v>420.23399999999998</v>
      </c>
      <c r="J38" t="s">
        <v>3</v>
      </c>
      <c r="K38" t="s">
        <v>1022</v>
      </c>
      <c r="L38" t="s">
        <v>1021</v>
      </c>
      <c r="M38" t="s">
        <v>654</v>
      </c>
    </row>
    <row r="39" spans="1:13" x14ac:dyDescent="0.25">
      <c r="A39" t="s">
        <v>965</v>
      </c>
      <c r="B39" t="s">
        <v>964</v>
      </c>
      <c r="C39" t="s">
        <v>963</v>
      </c>
      <c r="D39" t="s">
        <v>962</v>
      </c>
      <c r="E39" t="s">
        <v>6</v>
      </c>
      <c r="F39" t="s">
        <v>5</v>
      </c>
      <c r="G39" t="s">
        <v>14</v>
      </c>
      <c r="H39">
        <f t="shared" si="0"/>
        <v>427.86599999999993</v>
      </c>
      <c r="J39" t="s">
        <v>3</v>
      </c>
      <c r="K39" t="s">
        <v>1020</v>
      </c>
      <c r="L39" t="s">
        <v>1019</v>
      </c>
      <c r="M39" t="s">
        <v>1018</v>
      </c>
    </row>
    <row r="40" spans="1:13" x14ac:dyDescent="0.25">
      <c r="A40" t="s">
        <v>965</v>
      </c>
      <c r="B40" t="s">
        <v>964</v>
      </c>
      <c r="C40" t="s">
        <v>963</v>
      </c>
      <c r="D40" t="s">
        <v>962</v>
      </c>
      <c r="E40" t="s">
        <v>6</v>
      </c>
      <c r="F40" t="s">
        <v>5</v>
      </c>
      <c r="G40" t="s">
        <v>14</v>
      </c>
      <c r="H40">
        <f t="shared" si="0"/>
        <v>452.31199999999995</v>
      </c>
      <c r="J40" t="s">
        <v>3</v>
      </c>
      <c r="K40" t="s">
        <v>1017</v>
      </c>
      <c r="L40" t="s">
        <v>1016</v>
      </c>
      <c r="M40" t="s">
        <v>1015</v>
      </c>
    </row>
    <row r="41" spans="1:13" x14ac:dyDescent="0.25">
      <c r="A41" t="s">
        <v>965</v>
      </c>
      <c r="B41" t="s">
        <v>964</v>
      </c>
      <c r="C41" t="s">
        <v>963</v>
      </c>
      <c r="D41" t="s">
        <v>962</v>
      </c>
      <c r="E41" t="s">
        <v>6</v>
      </c>
      <c r="F41" t="s">
        <v>5</v>
      </c>
      <c r="G41" t="s">
        <v>14</v>
      </c>
      <c r="H41">
        <f t="shared" si="0"/>
        <v>459.00799999999998</v>
      </c>
      <c r="J41" t="s">
        <v>3</v>
      </c>
      <c r="K41" t="s">
        <v>1014</v>
      </c>
      <c r="L41" t="s">
        <v>1013</v>
      </c>
      <c r="M41" t="s">
        <v>393</v>
      </c>
    </row>
    <row r="42" spans="1:13" x14ac:dyDescent="0.25">
      <c r="A42" t="s">
        <v>965</v>
      </c>
      <c r="B42" t="s">
        <v>964</v>
      </c>
      <c r="C42" t="s">
        <v>963</v>
      </c>
      <c r="D42" t="s">
        <v>962</v>
      </c>
      <c r="E42" t="s">
        <v>6</v>
      </c>
      <c r="F42" t="s">
        <v>5</v>
      </c>
      <c r="G42" t="s">
        <v>4</v>
      </c>
      <c r="H42">
        <f t="shared" si="0"/>
        <v>461.53399999999993</v>
      </c>
      <c r="J42" t="s">
        <v>3</v>
      </c>
      <c r="K42" t="s">
        <v>1012</v>
      </c>
      <c r="L42" t="s">
        <v>1011</v>
      </c>
      <c r="M42" t="s">
        <v>242</v>
      </c>
    </row>
    <row r="43" spans="1:13" x14ac:dyDescent="0.25">
      <c r="A43" t="s">
        <v>965</v>
      </c>
      <c r="B43" t="s">
        <v>964</v>
      </c>
      <c r="C43" t="s">
        <v>963</v>
      </c>
      <c r="D43" t="s">
        <v>962</v>
      </c>
      <c r="E43" t="s">
        <v>6</v>
      </c>
      <c r="F43" t="s">
        <v>5</v>
      </c>
      <c r="G43" t="s">
        <v>14</v>
      </c>
      <c r="H43">
        <f t="shared" si="0"/>
        <v>464.517</v>
      </c>
      <c r="J43" t="s">
        <v>3</v>
      </c>
      <c r="K43" t="s">
        <v>1010</v>
      </c>
      <c r="L43" t="s">
        <v>1009</v>
      </c>
      <c r="M43" t="s">
        <v>1008</v>
      </c>
    </row>
    <row r="44" spans="1:13" x14ac:dyDescent="0.25">
      <c r="A44" t="s">
        <v>965</v>
      </c>
      <c r="B44" t="s">
        <v>964</v>
      </c>
      <c r="C44" t="s">
        <v>963</v>
      </c>
      <c r="D44" t="s">
        <v>962</v>
      </c>
      <c r="E44" t="s">
        <v>6</v>
      </c>
      <c r="F44" t="s">
        <v>5</v>
      </c>
      <c r="G44" t="s">
        <v>4</v>
      </c>
      <c r="H44">
        <f t="shared" si="0"/>
        <v>489.64299999999997</v>
      </c>
      <c r="J44" t="s">
        <v>3</v>
      </c>
      <c r="K44" t="s">
        <v>1007</v>
      </c>
      <c r="L44" t="s">
        <v>1006</v>
      </c>
      <c r="M44" t="s">
        <v>1005</v>
      </c>
    </row>
    <row r="45" spans="1:13" x14ac:dyDescent="0.25">
      <c r="A45" t="s">
        <v>965</v>
      </c>
      <c r="B45" t="s">
        <v>964</v>
      </c>
      <c r="C45" t="s">
        <v>963</v>
      </c>
      <c r="D45" t="s">
        <v>962</v>
      </c>
      <c r="E45" t="s">
        <v>6</v>
      </c>
      <c r="F45" t="s">
        <v>5</v>
      </c>
      <c r="G45" t="s">
        <v>132</v>
      </c>
      <c r="H45">
        <f t="shared" si="0"/>
        <v>500.44299999999993</v>
      </c>
      <c r="J45" t="s">
        <v>3</v>
      </c>
      <c r="K45" t="s">
        <v>1004</v>
      </c>
      <c r="L45" t="s">
        <v>1003</v>
      </c>
      <c r="M45" t="s">
        <v>1002</v>
      </c>
    </row>
    <row r="46" spans="1:13" x14ac:dyDescent="0.25">
      <c r="A46" t="s">
        <v>965</v>
      </c>
      <c r="B46" t="s">
        <v>964</v>
      </c>
      <c r="C46" t="s">
        <v>963</v>
      </c>
      <c r="D46" t="s">
        <v>962</v>
      </c>
      <c r="E46" t="s">
        <v>6</v>
      </c>
      <c r="F46" t="s">
        <v>5</v>
      </c>
      <c r="G46" t="s">
        <v>132</v>
      </c>
      <c r="H46">
        <f t="shared" si="0"/>
        <v>510.39999999999992</v>
      </c>
      <c r="J46" t="s">
        <v>3</v>
      </c>
      <c r="K46" t="s">
        <v>1001</v>
      </c>
      <c r="L46" t="s">
        <v>1000</v>
      </c>
      <c r="M46" t="s">
        <v>487</v>
      </c>
    </row>
    <row r="47" spans="1:13" x14ac:dyDescent="0.25">
      <c r="A47" t="s">
        <v>965</v>
      </c>
      <c r="B47" t="s">
        <v>964</v>
      </c>
      <c r="C47" t="s">
        <v>963</v>
      </c>
      <c r="D47" t="s">
        <v>962</v>
      </c>
      <c r="E47" t="s">
        <v>6</v>
      </c>
      <c r="F47" t="s">
        <v>5</v>
      </c>
      <c r="G47" t="s">
        <v>132</v>
      </c>
      <c r="H47">
        <f t="shared" si="0"/>
        <v>515.10099999999989</v>
      </c>
      <c r="J47" t="s">
        <v>3</v>
      </c>
      <c r="K47" t="s">
        <v>999</v>
      </c>
      <c r="L47" t="s">
        <v>998</v>
      </c>
      <c r="M47" t="s">
        <v>997</v>
      </c>
    </row>
    <row r="48" spans="1:13" x14ac:dyDescent="0.25">
      <c r="A48" t="s">
        <v>965</v>
      </c>
      <c r="B48" t="s">
        <v>964</v>
      </c>
      <c r="C48" t="s">
        <v>963</v>
      </c>
      <c r="D48" t="s">
        <v>962</v>
      </c>
      <c r="E48" t="s">
        <v>6</v>
      </c>
      <c r="F48" t="s">
        <v>5</v>
      </c>
      <c r="G48" t="s">
        <v>4</v>
      </c>
      <c r="H48">
        <f t="shared" si="0"/>
        <v>528.85599999999999</v>
      </c>
      <c r="J48" t="s">
        <v>3</v>
      </c>
      <c r="K48" t="s">
        <v>996</v>
      </c>
      <c r="L48" t="s">
        <v>995</v>
      </c>
      <c r="M48" t="s">
        <v>994</v>
      </c>
    </row>
    <row r="49" spans="1:13" x14ac:dyDescent="0.25">
      <c r="A49" t="s">
        <v>965</v>
      </c>
      <c r="B49" t="s">
        <v>964</v>
      </c>
      <c r="C49" t="s">
        <v>963</v>
      </c>
      <c r="D49" t="s">
        <v>962</v>
      </c>
      <c r="E49" t="s">
        <v>6</v>
      </c>
      <c r="F49" t="s">
        <v>5</v>
      </c>
      <c r="G49" t="s">
        <v>36</v>
      </c>
      <c r="H49">
        <f t="shared" si="0"/>
        <v>540.29999999999995</v>
      </c>
      <c r="J49" t="s">
        <v>3</v>
      </c>
      <c r="K49" t="s">
        <v>993</v>
      </c>
      <c r="L49" t="s">
        <v>992</v>
      </c>
      <c r="M49" t="s">
        <v>781</v>
      </c>
    </row>
    <row r="50" spans="1:13" x14ac:dyDescent="0.25">
      <c r="A50" t="s">
        <v>965</v>
      </c>
      <c r="B50" t="s">
        <v>964</v>
      </c>
      <c r="C50" t="s">
        <v>963</v>
      </c>
      <c r="D50" t="s">
        <v>962</v>
      </c>
      <c r="E50" t="s">
        <v>6</v>
      </c>
      <c r="F50" t="s">
        <v>5</v>
      </c>
      <c r="G50" t="s">
        <v>4</v>
      </c>
      <c r="H50">
        <f t="shared" si="0"/>
        <v>581.12799999999993</v>
      </c>
      <c r="J50" t="s">
        <v>3</v>
      </c>
      <c r="K50" t="s">
        <v>991</v>
      </c>
      <c r="L50" t="s">
        <v>990</v>
      </c>
      <c r="M50" t="s">
        <v>989</v>
      </c>
    </row>
    <row r="51" spans="1:13" x14ac:dyDescent="0.25">
      <c r="A51" t="s">
        <v>965</v>
      </c>
      <c r="B51" t="s">
        <v>964</v>
      </c>
      <c r="C51" t="s">
        <v>963</v>
      </c>
      <c r="D51" t="s">
        <v>962</v>
      </c>
      <c r="E51" t="s">
        <v>6</v>
      </c>
      <c r="F51" t="s">
        <v>5</v>
      </c>
      <c r="G51" t="s">
        <v>4</v>
      </c>
      <c r="H51">
        <f t="shared" si="0"/>
        <v>602.69200000000001</v>
      </c>
      <c r="J51" t="s">
        <v>3</v>
      </c>
      <c r="K51" t="s">
        <v>988</v>
      </c>
      <c r="L51" t="s">
        <v>987</v>
      </c>
      <c r="M51" t="s">
        <v>986</v>
      </c>
    </row>
    <row r="52" spans="1:13" x14ac:dyDescent="0.25">
      <c r="A52" t="s">
        <v>965</v>
      </c>
      <c r="B52" t="s">
        <v>964</v>
      </c>
      <c r="C52" t="s">
        <v>963</v>
      </c>
      <c r="D52" t="s">
        <v>962</v>
      </c>
      <c r="E52" t="s">
        <v>6</v>
      </c>
      <c r="F52" t="s">
        <v>5</v>
      </c>
      <c r="G52" t="s">
        <v>14</v>
      </c>
      <c r="H52">
        <f t="shared" si="0"/>
        <v>648.09099999999989</v>
      </c>
      <c r="J52" t="s">
        <v>3</v>
      </c>
      <c r="K52" t="s">
        <v>985</v>
      </c>
      <c r="L52" t="s">
        <v>984</v>
      </c>
      <c r="M52" t="s">
        <v>983</v>
      </c>
    </row>
    <row r="53" spans="1:13" x14ac:dyDescent="0.25">
      <c r="A53" t="s">
        <v>965</v>
      </c>
      <c r="B53" t="s">
        <v>964</v>
      </c>
      <c r="C53" t="s">
        <v>963</v>
      </c>
      <c r="D53" t="s">
        <v>962</v>
      </c>
      <c r="E53" t="s">
        <v>6</v>
      </c>
      <c r="F53" t="s">
        <v>5</v>
      </c>
      <c r="G53" t="s">
        <v>14</v>
      </c>
      <c r="H53">
        <f t="shared" si="0"/>
        <v>654.06799999999998</v>
      </c>
      <c r="J53" t="s">
        <v>3</v>
      </c>
      <c r="K53" t="s">
        <v>982</v>
      </c>
      <c r="L53" t="s">
        <v>981</v>
      </c>
      <c r="M53" t="s">
        <v>980</v>
      </c>
    </row>
    <row r="54" spans="1:13" x14ac:dyDescent="0.25">
      <c r="A54" t="s">
        <v>965</v>
      </c>
      <c r="B54" t="s">
        <v>964</v>
      </c>
      <c r="C54" t="s">
        <v>963</v>
      </c>
      <c r="D54" t="s">
        <v>962</v>
      </c>
      <c r="E54" t="s">
        <v>6</v>
      </c>
      <c r="F54" t="s">
        <v>5</v>
      </c>
      <c r="G54" t="s">
        <v>178</v>
      </c>
      <c r="H54">
        <f t="shared" si="0"/>
        <v>671.44299999999998</v>
      </c>
      <c r="J54" t="s">
        <v>3</v>
      </c>
      <c r="K54" t="s">
        <v>979</v>
      </c>
      <c r="L54" t="s">
        <v>978</v>
      </c>
      <c r="M54" t="s">
        <v>120</v>
      </c>
    </row>
    <row r="55" spans="1:13" x14ac:dyDescent="0.25">
      <c r="A55" t="s">
        <v>965</v>
      </c>
      <c r="B55" t="s">
        <v>964</v>
      </c>
      <c r="C55" t="s">
        <v>963</v>
      </c>
      <c r="D55" t="s">
        <v>962</v>
      </c>
      <c r="E55" t="s">
        <v>6</v>
      </c>
      <c r="F55" t="s">
        <v>5</v>
      </c>
      <c r="G55" t="s">
        <v>4</v>
      </c>
      <c r="H55">
        <f t="shared" si="0"/>
        <v>707</v>
      </c>
      <c r="J55" t="s">
        <v>3</v>
      </c>
      <c r="K55" t="s">
        <v>977</v>
      </c>
      <c r="L55" t="s">
        <v>976</v>
      </c>
      <c r="M55" t="s">
        <v>975</v>
      </c>
    </row>
    <row r="56" spans="1:13" x14ac:dyDescent="0.25">
      <c r="A56" t="s">
        <v>965</v>
      </c>
      <c r="B56" t="s">
        <v>964</v>
      </c>
      <c r="C56" t="s">
        <v>963</v>
      </c>
      <c r="D56" t="s">
        <v>962</v>
      </c>
      <c r="E56" t="s">
        <v>6</v>
      </c>
      <c r="F56" t="s">
        <v>5</v>
      </c>
      <c r="G56" t="s">
        <v>132</v>
      </c>
      <c r="H56">
        <f t="shared" si="0"/>
        <v>720.3309999999999</v>
      </c>
      <c r="J56" t="s">
        <v>3</v>
      </c>
      <c r="K56" t="s">
        <v>974</v>
      </c>
      <c r="L56" t="s">
        <v>973</v>
      </c>
      <c r="M56" t="s">
        <v>972</v>
      </c>
    </row>
    <row r="57" spans="1:13" x14ac:dyDescent="0.25">
      <c r="A57" t="s">
        <v>965</v>
      </c>
      <c r="B57" t="s">
        <v>964</v>
      </c>
      <c r="C57" t="s">
        <v>963</v>
      </c>
      <c r="D57" t="s">
        <v>962</v>
      </c>
      <c r="E57" t="s">
        <v>6</v>
      </c>
      <c r="F57" t="s">
        <v>5</v>
      </c>
      <c r="G57" t="s">
        <v>132</v>
      </c>
      <c r="H57">
        <f t="shared" si="0"/>
        <v>729.9369999999999</v>
      </c>
      <c r="J57" t="s">
        <v>3</v>
      </c>
      <c r="K57" t="s">
        <v>971</v>
      </c>
      <c r="L57" t="s">
        <v>970</v>
      </c>
      <c r="M57" t="s">
        <v>969</v>
      </c>
    </row>
    <row r="58" spans="1:13" x14ac:dyDescent="0.25">
      <c r="A58" t="s">
        <v>965</v>
      </c>
      <c r="B58" t="s">
        <v>964</v>
      </c>
      <c r="C58" t="s">
        <v>963</v>
      </c>
      <c r="D58" t="s">
        <v>962</v>
      </c>
      <c r="E58" t="s">
        <v>6</v>
      </c>
      <c r="F58" t="s">
        <v>5</v>
      </c>
      <c r="G58" t="s">
        <v>178</v>
      </c>
      <c r="H58">
        <f t="shared" si="0"/>
        <v>748.64999999999986</v>
      </c>
      <c r="J58" t="s">
        <v>3</v>
      </c>
      <c r="K58" t="s">
        <v>968</v>
      </c>
      <c r="L58" t="s">
        <v>967</v>
      </c>
      <c r="M58" t="s">
        <v>966</v>
      </c>
    </row>
    <row r="59" spans="1:13" x14ac:dyDescent="0.25">
      <c r="A59" t="s">
        <v>965</v>
      </c>
      <c r="B59" t="s">
        <v>964</v>
      </c>
      <c r="C59" t="s">
        <v>963</v>
      </c>
      <c r="D59" t="s">
        <v>962</v>
      </c>
      <c r="E59" t="s">
        <v>6</v>
      </c>
      <c r="F59" t="s">
        <v>5</v>
      </c>
      <c r="G59" t="s">
        <v>178</v>
      </c>
      <c r="H59">
        <f t="shared" si="0"/>
        <v>762.91699999999992</v>
      </c>
      <c r="J59" t="s">
        <v>3</v>
      </c>
      <c r="K59" t="s">
        <v>961</v>
      </c>
      <c r="L59" t="s">
        <v>960</v>
      </c>
      <c r="M59" t="s">
        <v>959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pane ySplit="1" topLeftCell="A2" activePane="bottomLeft" state="frozen"/>
      <selection pane="bottomLeft" activeCell="G2" sqref="G2:M29"/>
    </sheetView>
  </sheetViews>
  <sheetFormatPr defaultRowHeight="15" x14ac:dyDescent="0.25"/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1118</v>
      </c>
      <c r="B2" t="s">
        <v>1117</v>
      </c>
      <c r="C2" t="s">
        <v>1116</v>
      </c>
      <c r="D2" t="s">
        <v>1115</v>
      </c>
      <c r="E2" t="s">
        <v>6</v>
      </c>
      <c r="F2" t="s">
        <v>5</v>
      </c>
      <c r="G2" t="s">
        <v>154</v>
      </c>
      <c r="H2">
        <f>K2-K$10+60</f>
        <v>0.86700000000001864</v>
      </c>
      <c r="J2" t="s">
        <v>153</v>
      </c>
      <c r="K2" t="s">
        <v>1183</v>
      </c>
      <c r="L2" t="s">
        <v>1183</v>
      </c>
      <c r="M2" t="s">
        <v>151</v>
      </c>
    </row>
    <row r="3" spans="1:15" x14ac:dyDescent="0.25">
      <c r="A3" t="s">
        <v>1118</v>
      </c>
      <c r="B3" t="s">
        <v>1117</v>
      </c>
      <c r="C3" t="s">
        <v>1116</v>
      </c>
      <c r="D3" t="s">
        <v>1115</v>
      </c>
      <c r="E3" t="s">
        <v>6</v>
      </c>
      <c r="F3" t="s">
        <v>5</v>
      </c>
      <c r="G3" t="s">
        <v>14</v>
      </c>
      <c r="H3">
        <f t="shared" ref="H3:H29" si="0">K3-K$10+60</f>
        <v>12.266999999999996</v>
      </c>
      <c r="J3" t="s">
        <v>3</v>
      </c>
      <c r="K3" t="s">
        <v>1182</v>
      </c>
      <c r="L3" t="s">
        <v>1181</v>
      </c>
      <c r="M3" t="s">
        <v>1180</v>
      </c>
    </row>
    <row r="4" spans="1:15" x14ac:dyDescent="0.25">
      <c r="A4" t="s">
        <v>1118</v>
      </c>
      <c r="B4" t="s">
        <v>1117</v>
      </c>
      <c r="C4" t="s">
        <v>1116</v>
      </c>
      <c r="D4" t="s">
        <v>1115</v>
      </c>
      <c r="E4" t="s">
        <v>6</v>
      </c>
      <c r="F4" t="s">
        <v>5</v>
      </c>
      <c r="G4" t="s">
        <v>132</v>
      </c>
      <c r="H4">
        <f t="shared" si="0"/>
        <v>24.367999999999995</v>
      </c>
      <c r="J4" t="s">
        <v>3</v>
      </c>
      <c r="K4" t="s">
        <v>1179</v>
      </c>
      <c r="L4" t="s">
        <v>1178</v>
      </c>
      <c r="M4" t="s">
        <v>1177</v>
      </c>
    </row>
    <row r="5" spans="1:15" x14ac:dyDescent="0.25">
      <c r="A5" t="s">
        <v>1118</v>
      </c>
      <c r="B5" t="s">
        <v>1117</v>
      </c>
      <c r="C5" t="s">
        <v>1116</v>
      </c>
      <c r="D5" t="s">
        <v>1115</v>
      </c>
      <c r="E5" t="s">
        <v>6</v>
      </c>
      <c r="F5" t="s">
        <v>5</v>
      </c>
      <c r="G5" t="s">
        <v>14</v>
      </c>
      <c r="H5">
        <f t="shared" si="0"/>
        <v>29.416999999999973</v>
      </c>
      <c r="J5" t="s">
        <v>3</v>
      </c>
      <c r="K5" t="s">
        <v>1176</v>
      </c>
      <c r="L5" t="s">
        <v>1175</v>
      </c>
      <c r="M5" t="s">
        <v>541</v>
      </c>
    </row>
    <row r="6" spans="1:15" x14ac:dyDescent="0.25">
      <c r="A6" t="s">
        <v>1118</v>
      </c>
      <c r="B6" t="s">
        <v>1117</v>
      </c>
      <c r="C6" t="s">
        <v>1116</v>
      </c>
      <c r="D6" t="s">
        <v>1115</v>
      </c>
      <c r="E6" t="s">
        <v>6</v>
      </c>
      <c r="F6" t="s">
        <v>5</v>
      </c>
      <c r="G6" t="s">
        <v>132</v>
      </c>
      <c r="H6">
        <f t="shared" si="0"/>
        <v>35.091999999999985</v>
      </c>
      <c r="J6" t="s">
        <v>3</v>
      </c>
      <c r="K6" t="s">
        <v>1174</v>
      </c>
      <c r="L6" t="s">
        <v>1173</v>
      </c>
      <c r="M6" t="s">
        <v>925</v>
      </c>
    </row>
    <row r="7" spans="1:15" x14ac:dyDescent="0.25">
      <c r="A7" t="s">
        <v>1118</v>
      </c>
      <c r="B7" t="s">
        <v>1117</v>
      </c>
      <c r="C7" t="s">
        <v>1116</v>
      </c>
      <c r="D7" t="s">
        <v>1115</v>
      </c>
      <c r="E7" t="s">
        <v>6</v>
      </c>
      <c r="F7" t="s">
        <v>5</v>
      </c>
      <c r="G7" t="s">
        <v>178</v>
      </c>
      <c r="H7">
        <f t="shared" si="0"/>
        <v>43.942000000000007</v>
      </c>
      <c r="J7" t="s">
        <v>3</v>
      </c>
      <c r="K7" t="s">
        <v>1172</v>
      </c>
      <c r="L7" t="s">
        <v>1171</v>
      </c>
      <c r="M7" t="s">
        <v>1170</v>
      </c>
    </row>
    <row r="8" spans="1:15" x14ac:dyDescent="0.25">
      <c r="A8" t="s">
        <v>1118</v>
      </c>
      <c r="B8" t="s">
        <v>1117</v>
      </c>
      <c r="C8" t="s">
        <v>1116</v>
      </c>
      <c r="D8" t="s">
        <v>1115</v>
      </c>
      <c r="E8" t="s">
        <v>6</v>
      </c>
      <c r="F8" t="s">
        <v>5</v>
      </c>
      <c r="G8" t="s">
        <v>4</v>
      </c>
      <c r="H8">
        <f t="shared" si="0"/>
        <v>50.475999999999999</v>
      </c>
      <c r="J8" t="s">
        <v>3</v>
      </c>
      <c r="K8" t="s">
        <v>1169</v>
      </c>
      <c r="L8" t="s">
        <v>1168</v>
      </c>
      <c r="M8" t="s">
        <v>40</v>
      </c>
    </row>
    <row r="9" spans="1:15" x14ac:dyDescent="0.25">
      <c r="A9" t="s">
        <v>1118</v>
      </c>
      <c r="B9" t="s">
        <v>1117</v>
      </c>
      <c r="C9" t="s">
        <v>1116</v>
      </c>
      <c r="D9" t="s">
        <v>1115</v>
      </c>
      <c r="E9" t="s">
        <v>6</v>
      </c>
      <c r="F9" t="s">
        <v>5</v>
      </c>
      <c r="G9" t="s">
        <v>14</v>
      </c>
      <c r="H9">
        <f t="shared" si="0"/>
        <v>55.06</v>
      </c>
      <c r="J9" t="s">
        <v>3</v>
      </c>
      <c r="K9" t="s">
        <v>1167</v>
      </c>
      <c r="L9" t="s">
        <v>1166</v>
      </c>
      <c r="M9" t="s">
        <v>1165</v>
      </c>
    </row>
    <row r="10" spans="1:15" x14ac:dyDescent="0.25">
      <c r="A10" t="s">
        <v>1118</v>
      </c>
      <c r="B10" t="s">
        <v>1117</v>
      </c>
      <c r="C10" t="s">
        <v>1116</v>
      </c>
      <c r="D10" t="s">
        <v>1115</v>
      </c>
      <c r="E10" t="s">
        <v>6</v>
      </c>
      <c r="F10" t="s">
        <v>5</v>
      </c>
      <c r="G10" t="s">
        <v>36</v>
      </c>
      <c r="H10">
        <f t="shared" si="0"/>
        <v>60</v>
      </c>
      <c r="J10" t="s">
        <v>3</v>
      </c>
      <c r="K10" t="s">
        <v>1164</v>
      </c>
      <c r="L10" t="s">
        <v>1163</v>
      </c>
      <c r="M10" t="s">
        <v>108</v>
      </c>
    </row>
    <row r="11" spans="1:15" x14ac:dyDescent="0.25">
      <c r="A11" t="s">
        <v>1118</v>
      </c>
      <c r="B11" t="s">
        <v>1117</v>
      </c>
      <c r="C11" t="s">
        <v>1116</v>
      </c>
      <c r="D11" t="s">
        <v>1115</v>
      </c>
      <c r="E11" t="s">
        <v>6</v>
      </c>
      <c r="F11" t="s">
        <v>5</v>
      </c>
      <c r="G11" t="s">
        <v>14</v>
      </c>
      <c r="H11">
        <f t="shared" si="0"/>
        <v>123.92599999999999</v>
      </c>
      <c r="J11" t="s">
        <v>3</v>
      </c>
      <c r="K11" t="s">
        <v>1162</v>
      </c>
      <c r="L11" t="s">
        <v>1161</v>
      </c>
      <c r="M11" t="s">
        <v>1160</v>
      </c>
    </row>
    <row r="12" spans="1:15" x14ac:dyDescent="0.25">
      <c r="A12" t="s">
        <v>1118</v>
      </c>
      <c r="B12" t="s">
        <v>1117</v>
      </c>
      <c r="C12" t="s">
        <v>1116</v>
      </c>
      <c r="D12" t="s">
        <v>1115</v>
      </c>
      <c r="E12" t="s">
        <v>6</v>
      </c>
      <c r="F12" t="s">
        <v>5</v>
      </c>
      <c r="G12" t="s">
        <v>4</v>
      </c>
      <c r="H12">
        <f t="shared" si="0"/>
        <v>135.226</v>
      </c>
      <c r="J12" t="s">
        <v>3</v>
      </c>
      <c r="K12" t="s">
        <v>1159</v>
      </c>
      <c r="L12" t="s">
        <v>1158</v>
      </c>
      <c r="M12" t="s">
        <v>1157</v>
      </c>
    </row>
    <row r="13" spans="1:15" x14ac:dyDescent="0.25">
      <c r="A13" t="s">
        <v>1118</v>
      </c>
      <c r="B13" t="s">
        <v>1117</v>
      </c>
      <c r="C13" t="s">
        <v>1116</v>
      </c>
      <c r="D13" t="s">
        <v>1115</v>
      </c>
      <c r="E13" t="s">
        <v>6</v>
      </c>
      <c r="F13" t="s">
        <v>5</v>
      </c>
      <c r="G13" t="s">
        <v>132</v>
      </c>
      <c r="H13">
        <f t="shared" si="0"/>
        <v>173.63400000000001</v>
      </c>
      <c r="J13" t="s">
        <v>3</v>
      </c>
      <c r="K13" t="s">
        <v>1156</v>
      </c>
      <c r="L13" t="s">
        <v>1155</v>
      </c>
      <c r="M13" t="s">
        <v>1154</v>
      </c>
    </row>
    <row r="14" spans="1:15" x14ac:dyDescent="0.25">
      <c r="A14" t="s">
        <v>1118</v>
      </c>
      <c r="B14" t="s">
        <v>1117</v>
      </c>
      <c r="C14" t="s">
        <v>1116</v>
      </c>
      <c r="D14" t="s">
        <v>1115</v>
      </c>
      <c r="E14" t="s">
        <v>6</v>
      </c>
      <c r="F14" t="s">
        <v>5</v>
      </c>
      <c r="G14" t="s">
        <v>547</v>
      </c>
      <c r="H14">
        <f t="shared" si="0"/>
        <v>179.82999999999998</v>
      </c>
      <c r="J14" t="s">
        <v>3</v>
      </c>
      <c r="K14" t="s">
        <v>1153</v>
      </c>
      <c r="L14" t="s">
        <v>1152</v>
      </c>
      <c r="M14" t="s">
        <v>210</v>
      </c>
    </row>
    <row r="15" spans="1:15" x14ac:dyDescent="0.25">
      <c r="A15" t="s">
        <v>1118</v>
      </c>
      <c r="B15" t="s">
        <v>1117</v>
      </c>
      <c r="C15" t="s">
        <v>1116</v>
      </c>
      <c r="D15" t="s">
        <v>1115</v>
      </c>
      <c r="E15" t="s">
        <v>6</v>
      </c>
      <c r="F15" t="s">
        <v>5</v>
      </c>
      <c r="G15" t="s">
        <v>36</v>
      </c>
      <c r="H15">
        <f t="shared" si="0"/>
        <v>180.23399999999998</v>
      </c>
      <c r="J15" t="s">
        <v>3</v>
      </c>
      <c r="K15" t="s">
        <v>1151</v>
      </c>
      <c r="L15" t="s">
        <v>1150</v>
      </c>
      <c r="M15" t="s">
        <v>832</v>
      </c>
    </row>
    <row r="16" spans="1:15" x14ac:dyDescent="0.25">
      <c r="A16" t="s">
        <v>1118</v>
      </c>
      <c r="B16" t="s">
        <v>1117</v>
      </c>
      <c r="C16" t="s">
        <v>1116</v>
      </c>
      <c r="D16" t="s">
        <v>1115</v>
      </c>
      <c r="E16" t="s">
        <v>6</v>
      </c>
      <c r="F16" t="s">
        <v>5</v>
      </c>
      <c r="G16" t="s">
        <v>4</v>
      </c>
      <c r="H16">
        <f t="shared" si="0"/>
        <v>184.03499999999997</v>
      </c>
      <c r="J16" t="s">
        <v>3</v>
      </c>
      <c r="K16" t="s">
        <v>1149</v>
      </c>
      <c r="L16" t="s">
        <v>1148</v>
      </c>
      <c r="M16" t="s">
        <v>332</v>
      </c>
    </row>
    <row r="17" spans="1:13" x14ac:dyDescent="0.25">
      <c r="A17" t="s">
        <v>1118</v>
      </c>
      <c r="B17" t="s">
        <v>1117</v>
      </c>
      <c r="C17" t="s">
        <v>1116</v>
      </c>
      <c r="D17" t="s">
        <v>1115</v>
      </c>
      <c r="E17" t="s">
        <v>6</v>
      </c>
      <c r="F17" t="s">
        <v>5</v>
      </c>
      <c r="G17" t="s">
        <v>14</v>
      </c>
      <c r="H17">
        <f t="shared" si="0"/>
        <v>284.03500000000003</v>
      </c>
      <c r="J17" t="s">
        <v>3</v>
      </c>
      <c r="K17" t="s">
        <v>1147</v>
      </c>
      <c r="L17" t="s">
        <v>1146</v>
      </c>
      <c r="M17" t="s">
        <v>332</v>
      </c>
    </row>
    <row r="18" spans="1:13" x14ac:dyDescent="0.25">
      <c r="A18" t="s">
        <v>1118</v>
      </c>
      <c r="B18" t="s">
        <v>1117</v>
      </c>
      <c r="C18" t="s">
        <v>1116</v>
      </c>
      <c r="D18" t="s">
        <v>1115</v>
      </c>
      <c r="E18" t="s">
        <v>6</v>
      </c>
      <c r="F18" t="s">
        <v>5</v>
      </c>
      <c r="G18" t="s">
        <v>36</v>
      </c>
      <c r="H18">
        <f t="shared" si="0"/>
        <v>300.36700000000002</v>
      </c>
      <c r="J18" t="s">
        <v>3</v>
      </c>
      <c r="K18" t="s">
        <v>1145</v>
      </c>
      <c r="L18" t="s">
        <v>1144</v>
      </c>
      <c r="M18" t="s">
        <v>1143</v>
      </c>
    </row>
    <row r="19" spans="1:13" x14ac:dyDescent="0.25">
      <c r="A19" t="s">
        <v>1118</v>
      </c>
      <c r="B19" t="s">
        <v>1117</v>
      </c>
      <c r="C19" t="s">
        <v>1116</v>
      </c>
      <c r="D19" t="s">
        <v>1115</v>
      </c>
      <c r="E19" t="s">
        <v>6</v>
      </c>
      <c r="F19" t="s">
        <v>5</v>
      </c>
      <c r="G19" t="s">
        <v>132</v>
      </c>
      <c r="H19">
        <f t="shared" si="0"/>
        <v>320.96700000000004</v>
      </c>
      <c r="J19" t="s">
        <v>3</v>
      </c>
      <c r="K19" t="s">
        <v>1142</v>
      </c>
      <c r="L19" t="s">
        <v>1141</v>
      </c>
      <c r="M19" t="s">
        <v>1140</v>
      </c>
    </row>
    <row r="20" spans="1:13" x14ac:dyDescent="0.25">
      <c r="A20" t="s">
        <v>1118</v>
      </c>
      <c r="B20" t="s">
        <v>1117</v>
      </c>
      <c r="C20" t="s">
        <v>1116</v>
      </c>
      <c r="D20" t="s">
        <v>1115</v>
      </c>
      <c r="E20" t="s">
        <v>6</v>
      </c>
      <c r="F20" t="s">
        <v>5</v>
      </c>
      <c r="G20" t="s">
        <v>4</v>
      </c>
      <c r="H20">
        <f t="shared" si="0"/>
        <v>325.39299999999997</v>
      </c>
      <c r="J20" t="s">
        <v>3</v>
      </c>
      <c r="K20" t="s">
        <v>1139</v>
      </c>
      <c r="L20" t="s">
        <v>1138</v>
      </c>
      <c r="M20" t="s">
        <v>1137</v>
      </c>
    </row>
    <row r="21" spans="1:13" x14ac:dyDescent="0.25">
      <c r="A21" t="s">
        <v>1118</v>
      </c>
      <c r="B21" t="s">
        <v>1117</v>
      </c>
      <c r="C21" t="s">
        <v>1116</v>
      </c>
      <c r="D21" t="s">
        <v>1115</v>
      </c>
      <c r="E21" t="s">
        <v>6</v>
      </c>
      <c r="F21" t="s">
        <v>5</v>
      </c>
      <c r="G21" t="s">
        <v>4</v>
      </c>
      <c r="H21">
        <f t="shared" si="0"/>
        <v>326.76799999999997</v>
      </c>
      <c r="J21" t="s">
        <v>3</v>
      </c>
      <c r="K21" t="s">
        <v>1136</v>
      </c>
      <c r="L21" t="s">
        <v>1135</v>
      </c>
      <c r="M21" t="s">
        <v>1044</v>
      </c>
    </row>
    <row r="22" spans="1:13" x14ac:dyDescent="0.25">
      <c r="A22" t="s">
        <v>1118</v>
      </c>
      <c r="B22" t="s">
        <v>1117</v>
      </c>
      <c r="C22" t="s">
        <v>1116</v>
      </c>
      <c r="D22" t="s">
        <v>1115</v>
      </c>
      <c r="E22" t="s">
        <v>6</v>
      </c>
      <c r="F22" t="s">
        <v>5</v>
      </c>
      <c r="G22" t="s">
        <v>4</v>
      </c>
      <c r="H22">
        <f t="shared" si="0"/>
        <v>331.16699999999997</v>
      </c>
      <c r="J22" t="s">
        <v>3</v>
      </c>
      <c r="K22" t="s">
        <v>1134</v>
      </c>
      <c r="L22" t="s">
        <v>1133</v>
      </c>
      <c r="M22" t="s">
        <v>544</v>
      </c>
    </row>
    <row r="23" spans="1:13" x14ac:dyDescent="0.25">
      <c r="A23" t="s">
        <v>1118</v>
      </c>
      <c r="B23" t="s">
        <v>1117</v>
      </c>
      <c r="C23" t="s">
        <v>1116</v>
      </c>
      <c r="D23" t="s">
        <v>1115</v>
      </c>
      <c r="E23" t="s">
        <v>6</v>
      </c>
      <c r="F23" t="s">
        <v>5</v>
      </c>
      <c r="G23" t="s">
        <v>4</v>
      </c>
      <c r="H23">
        <f t="shared" si="0"/>
        <v>332.46800000000002</v>
      </c>
      <c r="J23" t="s">
        <v>3</v>
      </c>
      <c r="K23" t="s">
        <v>1132</v>
      </c>
      <c r="L23" t="s">
        <v>1131</v>
      </c>
      <c r="M23" t="s">
        <v>317</v>
      </c>
    </row>
    <row r="24" spans="1:13" x14ac:dyDescent="0.25">
      <c r="A24" t="s">
        <v>1118</v>
      </c>
      <c r="B24" t="s">
        <v>1117</v>
      </c>
      <c r="C24" t="s">
        <v>1116</v>
      </c>
      <c r="D24" t="s">
        <v>1115</v>
      </c>
      <c r="E24" t="s">
        <v>6</v>
      </c>
      <c r="F24" t="s">
        <v>5</v>
      </c>
      <c r="G24" t="s">
        <v>4</v>
      </c>
      <c r="H24">
        <f t="shared" si="0"/>
        <v>334.67599999999999</v>
      </c>
      <c r="J24" t="s">
        <v>3</v>
      </c>
      <c r="K24" t="s">
        <v>1130</v>
      </c>
      <c r="L24" t="s">
        <v>1129</v>
      </c>
      <c r="M24" t="s">
        <v>301</v>
      </c>
    </row>
    <row r="25" spans="1:13" x14ac:dyDescent="0.25">
      <c r="A25" t="s">
        <v>1118</v>
      </c>
      <c r="B25" t="s">
        <v>1117</v>
      </c>
      <c r="C25" t="s">
        <v>1116</v>
      </c>
      <c r="D25" t="s">
        <v>1115</v>
      </c>
      <c r="E25" t="s">
        <v>6</v>
      </c>
      <c r="F25" t="s">
        <v>5</v>
      </c>
      <c r="G25" t="s">
        <v>4</v>
      </c>
      <c r="H25">
        <f t="shared" si="0"/>
        <v>336.65100000000001</v>
      </c>
      <c r="J25" t="s">
        <v>3</v>
      </c>
      <c r="K25" t="s">
        <v>1128</v>
      </c>
      <c r="L25" t="s">
        <v>1127</v>
      </c>
      <c r="M25" t="s">
        <v>1126</v>
      </c>
    </row>
    <row r="26" spans="1:13" x14ac:dyDescent="0.25">
      <c r="A26" t="s">
        <v>1118</v>
      </c>
      <c r="B26" t="s">
        <v>1117</v>
      </c>
      <c r="C26" t="s">
        <v>1116</v>
      </c>
      <c r="D26" t="s">
        <v>1115</v>
      </c>
      <c r="E26" t="s">
        <v>6</v>
      </c>
      <c r="F26" t="s">
        <v>5</v>
      </c>
      <c r="G26" t="s">
        <v>4</v>
      </c>
      <c r="H26">
        <f t="shared" si="0"/>
        <v>347.12600000000003</v>
      </c>
      <c r="J26" t="s">
        <v>3</v>
      </c>
      <c r="K26" t="s">
        <v>1125</v>
      </c>
      <c r="L26" t="s">
        <v>1124</v>
      </c>
      <c r="M26" t="s">
        <v>55</v>
      </c>
    </row>
    <row r="27" spans="1:13" x14ac:dyDescent="0.25">
      <c r="A27" t="s">
        <v>1118</v>
      </c>
      <c r="B27" t="s">
        <v>1117</v>
      </c>
      <c r="C27" t="s">
        <v>1116</v>
      </c>
      <c r="D27" t="s">
        <v>1115</v>
      </c>
      <c r="E27" t="s">
        <v>6</v>
      </c>
      <c r="F27" t="s">
        <v>5</v>
      </c>
      <c r="G27" t="s">
        <v>4</v>
      </c>
      <c r="H27">
        <f t="shared" si="0"/>
        <v>352.2</v>
      </c>
      <c r="J27" t="s">
        <v>3</v>
      </c>
      <c r="K27" t="s">
        <v>1123</v>
      </c>
      <c r="L27" t="s">
        <v>1122</v>
      </c>
      <c r="M27" t="s">
        <v>563</v>
      </c>
    </row>
    <row r="28" spans="1:13" x14ac:dyDescent="0.25">
      <c r="A28" t="s">
        <v>1118</v>
      </c>
      <c r="B28" t="s">
        <v>1117</v>
      </c>
      <c r="C28" t="s">
        <v>1116</v>
      </c>
      <c r="D28" t="s">
        <v>1115</v>
      </c>
      <c r="E28" t="s">
        <v>6</v>
      </c>
      <c r="F28" t="s">
        <v>5</v>
      </c>
      <c r="G28" t="s">
        <v>4</v>
      </c>
      <c r="H28">
        <f t="shared" si="0"/>
        <v>362.42900000000003</v>
      </c>
      <c r="J28" t="s">
        <v>3</v>
      </c>
      <c r="K28" t="s">
        <v>1121</v>
      </c>
      <c r="L28" t="s">
        <v>1120</v>
      </c>
      <c r="M28" t="s">
        <v>1119</v>
      </c>
    </row>
    <row r="29" spans="1:13" x14ac:dyDescent="0.25">
      <c r="A29" t="s">
        <v>1118</v>
      </c>
      <c r="B29" t="s">
        <v>1117</v>
      </c>
      <c r="C29" t="s">
        <v>1116</v>
      </c>
      <c r="D29" t="s">
        <v>1115</v>
      </c>
      <c r="E29" t="s">
        <v>6</v>
      </c>
      <c r="F29" t="s">
        <v>5</v>
      </c>
      <c r="G29" t="s">
        <v>4</v>
      </c>
      <c r="H29">
        <f t="shared" si="0"/>
        <v>399.13299999999998</v>
      </c>
      <c r="J29" t="s">
        <v>3</v>
      </c>
      <c r="K29" t="s">
        <v>1114</v>
      </c>
      <c r="L29" t="s">
        <v>1113</v>
      </c>
      <c r="M29" t="s">
        <v>1112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pane ySplit="1" topLeftCell="A20" activePane="bottomLeft" state="frozen"/>
      <selection pane="bottomLeft" activeCell="G2" sqref="G2:M45"/>
    </sheetView>
  </sheetViews>
  <sheetFormatPr defaultRowHeight="15" x14ac:dyDescent="0.25"/>
  <cols>
    <col min="1" max="1" width="25.28515625" customWidth="1"/>
  </cols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1189</v>
      </c>
      <c r="B2" t="s">
        <v>1188</v>
      </c>
      <c r="C2" t="s">
        <v>1187</v>
      </c>
      <c r="D2" t="s">
        <v>1186</v>
      </c>
      <c r="E2" t="s">
        <v>6</v>
      </c>
      <c r="F2" t="s">
        <v>5</v>
      </c>
      <c r="G2" t="s">
        <v>154</v>
      </c>
      <c r="H2">
        <f>K2-K$9+60</f>
        <v>0.72899999999998499</v>
      </c>
      <c r="J2" t="s">
        <v>153</v>
      </c>
      <c r="K2" t="s">
        <v>1338</v>
      </c>
      <c r="L2" t="s">
        <v>1338</v>
      </c>
      <c r="M2" t="s">
        <v>151</v>
      </c>
    </row>
    <row r="3" spans="1:15" x14ac:dyDescent="0.25">
      <c r="A3" t="s">
        <v>1189</v>
      </c>
      <c r="B3" t="s">
        <v>1188</v>
      </c>
      <c r="C3" t="s">
        <v>1187</v>
      </c>
      <c r="D3" t="s">
        <v>1186</v>
      </c>
      <c r="E3" t="s">
        <v>6</v>
      </c>
      <c r="F3" t="s">
        <v>5</v>
      </c>
      <c r="G3" t="s">
        <v>14</v>
      </c>
      <c r="H3">
        <f t="shared" ref="H3:H58" si="0">K3-K$9+60</f>
        <v>4.8519999999999754</v>
      </c>
      <c r="J3" t="s">
        <v>3</v>
      </c>
      <c r="K3" t="s">
        <v>1337</v>
      </c>
      <c r="L3" t="s">
        <v>1336</v>
      </c>
      <c r="M3" t="s">
        <v>1335</v>
      </c>
    </row>
    <row r="4" spans="1:15" x14ac:dyDescent="0.25">
      <c r="A4" t="s">
        <v>1189</v>
      </c>
      <c r="B4" t="s">
        <v>1188</v>
      </c>
      <c r="C4" t="s">
        <v>1187</v>
      </c>
      <c r="D4" t="s">
        <v>1186</v>
      </c>
      <c r="E4" t="s">
        <v>6</v>
      </c>
      <c r="F4" t="s">
        <v>5</v>
      </c>
      <c r="G4" t="s">
        <v>132</v>
      </c>
      <c r="H4">
        <f t="shared" si="0"/>
        <v>17.935000000000002</v>
      </c>
      <c r="J4" t="s">
        <v>3</v>
      </c>
      <c r="K4" t="s">
        <v>1334</v>
      </c>
      <c r="L4" t="s">
        <v>1333</v>
      </c>
      <c r="M4" t="s">
        <v>1332</v>
      </c>
    </row>
    <row r="5" spans="1:15" x14ac:dyDescent="0.25">
      <c r="A5" t="s">
        <v>1189</v>
      </c>
      <c r="B5" t="s">
        <v>1188</v>
      </c>
      <c r="C5" t="s">
        <v>1187</v>
      </c>
      <c r="D5" t="s">
        <v>1186</v>
      </c>
      <c r="E5" t="s">
        <v>6</v>
      </c>
      <c r="F5" t="s">
        <v>5</v>
      </c>
      <c r="G5" t="s">
        <v>132</v>
      </c>
      <c r="H5">
        <f t="shared" si="0"/>
        <v>25.017999999999972</v>
      </c>
      <c r="J5" t="s">
        <v>3</v>
      </c>
      <c r="K5" t="s">
        <v>1331</v>
      </c>
      <c r="L5" t="s">
        <v>1330</v>
      </c>
      <c r="M5" t="s">
        <v>1329</v>
      </c>
    </row>
    <row r="6" spans="1:15" x14ac:dyDescent="0.25">
      <c r="A6" t="s">
        <v>1189</v>
      </c>
      <c r="B6" t="s">
        <v>1188</v>
      </c>
      <c r="C6" t="s">
        <v>1187</v>
      </c>
      <c r="D6" t="s">
        <v>1186</v>
      </c>
      <c r="E6" t="s">
        <v>6</v>
      </c>
      <c r="F6" t="s">
        <v>5</v>
      </c>
      <c r="G6" t="s">
        <v>14</v>
      </c>
      <c r="H6">
        <f t="shared" si="0"/>
        <v>33.086000000000013</v>
      </c>
      <c r="J6" t="s">
        <v>3</v>
      </c>
      <c r="K6" t="s">
        <v>1328</v>
      </c>
      <c r="L6" t="s">
        <v>1327</v>
      </c>
      <c r="M6" t="s">
        <v>1326</v>
      </c>
    </row>
    <row r="7" spans="1:15" x14ac:dyDescent="0.25">
      <c r="A7" t="s">
        <v>1189</v>
      </c>
      <c r="B7" t="s">
        <v>1188</v>
      </c>
      <c r="C7" t="s">
        <v>1187</v>
      </c>
      <c r="D7" t="s">
        <v>1186</v>
      </c>
      <c r="E7" t="s">
        <v>6</v>
      </c>
      <c r="F7" t="s">
        <v>5</v>
      </c>
      <c r="G7" t="s">
        <v>178</v>
      </c>
      <c r="H7">
        <f t="shared" si="0"/>
        <v>38.259999999999991</v>
      </c>
      <c r="J7" t="s">
        <v>3</v>
      </c>
      <c r="K7" t="s">
        <v>1325</v>
      </c>
      <c r="L7" t="s">
        <v>1324</v>
      </c>
      <c r="M7" t="s">
        <v>866</v>
      </c>
    </row>
    <row r="8" spans="1:15" x14ac:dyDescent="0.25">
      <c r="A8" t="s">
        <v>1189</v>
      </c>
      <c r="B8" t="s">
        <v>1188</v>
      </c>
      <c r="C8" t="s">
        <v>1187</v>
      </c>
      <c r="D8" t="s">
        <v>1186</v>
      </c>
      <c r="E8" t="s">
        <v>6</v>
      </c>
      <c r="F8" t="s">
        <v>5</v>
      </c>
      <c r="G8" t="s">
        <v>4</v>
      </c>
      <c r="H8">
        <f t="shared" si="0"/>
        <v>47.141999999999996</v>
      </c>
      <c r="J8" t="s">
        <v>3</v>
      </c>
      <c r="K8" t="s">
        <v>1323</v>
      </c>
      <c r="L8" t="s">
        <v>1322</v>
      </c>
      <c r="M8" t="s">
        <v>1321</v>
      </c>
    </row>
    <row r="9" spans="1:15" x14ac:dyDescent="0.25">
      <c r="A9" t="s">
        <v>1189</v>
      </c>
      <c r="B9" t="s">
        <v>1188</v>
      </c>
      <c r="C9" t="s">
        <v>1187</v>
      </c>
      <c r="D9" t="s">
        <v>1186</v>
      </c>
      <c r="E9" t="s">
        <v>6</v>
      </c>
      <c r="F9" t="s">
        <v>5</v>
      </c>
      <c r="G9" t="s">
        <v>36</v>
      </c>
      <c r="H9">
        <f t="shared" si="0"/>
        <v>60</v>
      </c>
      <c r="J9" t="s">
        <v>3</v>
      </c>
      <c r="K9" t="s">
        <v>1320</v>
      </c>
      <c r="L9" t="s">
        <v>1319</v>
      </c>
      <c r="M9" t="s">
        <v>1318</v>
      </c>
    </row>
    <row r="10" spans="1:15" x14ac:dyDescent="0.25">
      <c r="A10" t="s">
        <v>1189</v>
      </c>
      <c r="B10" t="s">
        <v>1188</v>
      </c>
      <c r="C10" t="s">
        <v>1187</v>
      </c>
      <c r="D10" t="s">
        <v>1186</v>
      </c>
      <c r="E10" t="s">
        <v>6</v>
      </c>
      <c r="F10" t="s">
        <v>5</v>
      </c>
      <c r="G10" t="s">
        <v>14</v>
      </c>
      <c r="H10">
        <f t="shared" si="0"/>
        <v>90.149999999999977</v>
      </c>
      <c r="J10" t="s">
        <v>3</v>
      </c>
      <c r="K10" t="s">
        <v>1317</v>
      </c>
      <c r="L10" t="s">
        <v>1316</v>
      </c>
      <c r="M10" t="s">
        <v>1315</v>
      </c>
    </row>
    <row r="11" spans="1:15" x14ac:dyDescent="0.25">
      <c r="A11" t="s">
        <v>1189</v>
      </c>
      <c r="B11" t="s">
        <v>1188</v>
      </c>
      <c r="C11" t="s">
        <v>1187</v>
      </c>
      <c r="D11" t="s">
        <v>1186</v>
      </c>
      <c r="E11" t="s">
        <v>6</v>
      </c>
      <c r="F11" t="s">
        <v>5</v>
      </c>
      <c r="G11" t="s">
        <v>14</v>
      </c>
      <c r="H11">
        <f t="shared" si="0"/>
        <v>103.80000000000001</v>
      </c>
      <c r="J11" t="s">
        <v>3</v>
      </c>
      <c r="K11" t="s">
        <v>1314</v>
      </c>
      <c r="L11" t="s">
        <v>1313</v>
      </c>
      <c r="M11" t="s">
        <v>1312</v>
      </c>
    </row>
    <row r="12" spans="1:15" x14ac:dyDescent="0.25">
      <c r="A12" t="s">
        <v>1189</v>
      </c>
      <c r="B12" t="s">
        <v>1188</v>
      </c>
      <c r="C12" t="s">
        <v>1187</v>
      </c>
      <c r="D12" t="s">
        <v>1186</v>
      </c>
      <c r="E12" t="s">
        <v>6</v>
      </c>
      <c r="F12" t="s">
        <v>5</v>
      </c>
      <c r="G12" t="s">
        <v>14</v>
      </c>
      <c r="H12">
        <f t="shared" si="0"/>
        <v>122.54300000000001</v>
      </c>
      <c r="J12" t="s">
        <v>3</v>
      </c>
      <c r="K12" t="s">
        <v>1311</v>
      </c>
      <c r="L12" t="s">
        <v>1310</v>
      </c>
      <c r="M12" t="s">
        <v>1309</v>
      </c>
    </row>
    <row r="13" spans="1:15" x14ac:dyDescent="0.25">
      <c r="A13" t="s">
        <v>1189</v>
      </c>
      <c r="B13" t="s">
        <v>1188</v>
      </c>
      <c r="C13" t="s">
        <v>1187</v>
      </c>
      <c r="D13" t="s">
        <v>1186</v>
      </c>
      <c r="E13" t="s">
        <v>6</v>
      </c>
      <c r="F13" t="s">
        <v>5</v>
      </c>
      <c r="G13" t="s">
        <v>14</v>
      </c>
      <c r="H13">
        <f t="shared" si="0"/>
        <v>131.64299999999997</v>
      </c>
      <c r="J13" t="s">
        <v>3</v>
      </c>
      <c r="K13" t="s">
        <v>1308</v>
      </c>
      <c r="L13" t="s">
        <v>1307</v>
      </c>
      <c r="M13" t="s">
        <v>1306</v>
      </c>
    </row>
    <row r="14" spans="1:15" x14ac:dyDescent="0.25">
      <c r="A14" t="s">
        <v>1189</v>
      </c>
      <c r="B14" t="s">
        <v>1188</v>
      </c>
      <c r="C14" t="s">
        <v>1187</v>
      </c>
      <c r="D14" t="s">
        <v>1186</v>
      </c>
      <c r="E14" t="s">
        <v>6</v>
      </c>
      <c r="F14" t="s">
        <v>5</v>
      </c>
      <c r="G14" t="s">
        <v>4</v>
      </c>
      <c r="H14">
        <f t="shared" si="0"/>
        <v>147.26</v>
      </c>
      <c r="J14" t="s">
        <v>3</v>
      </c>
      <c r="K14" t="s">
        <v>1305</v>
      </c>
      <c r="L14" t="s">
        <v>1304</v>
      </c>
      <c r="M14" t="s">
        <v>64</v>
      </c>
    </row>
    <row r="15" spans="1:15" x14ac:dyDescent="0.25">
      <c r="A15" t="s">
        <v>1189</v>
      </c>
      <c r="B15" t="s">
        <v>1188</v>
      </c>
      <c r="C15" t="s">
        <v>1187</v>
      </c>
      <c r="D15" t="s">
        <v>1186</v>
      </c>
      <c r="E15" t="s">
        <v>6</v>
      </c>
      <c r="F15" t="s">
        <v>5</v>
      </c>
      <c r="G15" t="s">
        <v>14</v>
      </c>
      <c r="H15">
        <f t="shared" si="0"/>
        <v>152.685</v>
      </c>
      <c r="J15" t="s">
        <v>3</v>
      </c>
      <c r="K15" t="s">
        <v>1303</v>
      </c>
      <c r="L15" t="s">
        <v>1302</v>
      </c>
      <c r="M15" t="s">
        <v>1301</v>
      </c>
    </row>
    <row r="16" spans="1:15" x14ac:dyDescent="0.25">
      <c r="A16" t="s">
        <v>1189</v>
      </c>
      <c r="B16" t="s">
        <v>1188</v>
      </c>
      <c r="C16" t="s">
        <v>1187</v>
      </c>
      <c r="D16" t="s">
        <v>1186</v>
      </c>
      <c r="E16" t="s">
        <v>6</v>
      </c>
      <c r="F16" t="s">
        <v>5</v>
      </c>
      <c r="G16" t="s">
        <v>14</v>
      </c>
      <c r="H16">
        <f t="shared" si="0"/>
        <v>164.10899999999998</v>
      </c>
      <c r="J16" t="s">
        <v>3</v>
      </c>
      <c r="K16" t="s">
        <v>1300</v>
      </c>
      <c r="L16" t="s">
        <v>1299</v>
      </c>
      <c r="M16" t="s">
        <v>1298</v>
      </c>
    </row>
    <row r="17" spans="1:13" x14ac:dyDescent="0.25">
      <c r="A17" t="s">
        <v>1189</v>
      </c>
      <c r="B17" t="s">
        <v>1188</v>
      </c>
      <c r="C17" t="s">
        <v>1187</v>
      </c>
      <c r="D17" t="s">
        <v>1186</v>
      </c>
      <c r="E17" t="s">
        <v>6</v>
      </c>
      <c r="F17" t="s">
        <v>5</v>
      </c>
      <c r="G17" t="s">
        <v>36</v>
      </c>
      <c r="H17">
        <f t="shared" si="0"/>
        <v>180.06700000000001</v>
      </c>
      <c r="J17" t="s">
        <v>3</v>
      </c>
      <c r="K17" t="s">
        <v>807</v>
      </c>
      <c r="L17" t="s">
        <v>1297</v>
      </c>
      <c r="M17" t="s">
        <v>136</v>
      </c>
    </row>
    <row r="18" spans="1:13" x14ac:dyDescent="0.25">
      <c r="A18" t="s">
        <v>1189</v>
      </c>
      <c r="B18" t="s">
        <v>1188</v>
      </c>
      <c r="C18" t="s">
        <v>1187</v>
      </c>
      <c r="D18" t="s">
        <v>1186</v>
      </c>
      <c r="E18" t="s">
        <v>6</v>
      </c>
      <c r="F18" t="s">
        <v>5</v>
      </c>
      <c r="G18" t="s">
        <v>14</v>
      </c>
      <c r="H18">
        <f t="shared" si="0"/>
        <v>183.71699999999998</v>
      </c>
      <c r="J18" t="s">
        <v>3</v>
      </c>
      <c r="K18" t="s">
        <v>1296</v>
      </c>
      <c r="L18" t="s">
        <v>1295</v>
      </c>
      <c r="M18" t="s">
        <v>1294</v>
      </c>
    </row>
    <row r="19" spans="1:13" x14ac:dyDescent="0.25">
      <c r="A19" t="s">
        <v>1189</v>
      </c>
      <c r="B19" t="s">
        <v>1188</v>
      </c>
      <c r="C19" t="s">
        <v>1187</v>
      </c>
      <c r="D19" t="s">
        <v>1186</v>
      </c>
      <c r="E19" t="s">
        <v>6</v>
      </c>
      <c r="F19" t="s">
        <v>5</v>
      </c>
      <c r="G19" t="s">
        <v>14</v>
      </c>
      <c r="H19">
        <f t="shared" si="0"/>
        <v>197.44299999999998</v>
      </c>
      <c r="J19" t="s">
        <v>3</v>
      </c>
      <c r="K19" t="s">
        <v>1293</v>
      </c>
      <c r="L19" t="s">
        <v>1292</v>
      </c>
      <c r="M19" t="s">
        <v>123</v>
      </c>
    </row>
    <row r="20" spans="1:13" x14ac:dyDescent="0.25">
      <c r="A20" t="s">
        <v>1189</v>
      </c>
      <c r="B20" t="s">
        <v>1188</v>
      </c>
      <c r="C20" t="s">
        <v>1187</v>
      </c>
      <c r="D20" t="s">
        <v>1186</v>
      </c>
      <c r="E20" t="s">
        <v>6</v>
      </c>
      <c r="F20" t="s">
        <v>5</v>
      </c>
      <c r="G20" t="s">
        <v>132</v>
      </c>
      <c r="H20">
        <f t="shared" si="0"/>
        <v>211.24299999999999</v>
      </c>
      <c r="J20" t="s">
        <v>3</v>
      </c>
      <c r="K20" t="s">
        <v>1291</v>
      </c>
      <c r="L20" t="s">
        <v>1290</v>
      </c>
      <c r="M20" t="s">
        <v>344</v>
      </c>
    </row>
    <row r="21" spans="1:13" x14ac:dyDescent="0.25">
      <c r="A21" t="s">
        <v>1189</v>
      </c>
      <c r="B21" t="s">
        <v>1188</v>
      </c>
      <c r="C21" t="s">
        <v>1187</v>
      </c>
      <c r="D21" t="s">
        <v>1186</v>
      </c>
      <c r="E21" t="s">
        <v>6</v>
      </c>
      <c r="F21" t="s">
        <v>5</v>
      </c>
      <c r="G21" t="s">
        <v>14</v>
      </c>
      <c r="H21">
        <f t="shared" si="0"/>
        <v>229.09399999999994</v>
      </c>
      <c r="J21" t="s">
        <v>3</v>
      </c>
      <c r="K21" t="s">
        <v>1289</v>
      </c>
      <c r="L21" t="s">
        <v>1288</v>
      </c>
      <c r="M21" t="s">
        <v>1287</v>
      </c>
    </row>
    <row r="22" spans="1:13" x14ac:dyDescent="0.25">
      <c r="A22" t="s">
        <v>1189</v>
      </c>
      <c r="B22" t="s">
        <v>1188</v>
      </c>
      <c r="C22" t="s">
        <v>1187</v>
      </c>
      <c r="D22" t="s">
        <v>1186</v>
      </c>
      <c r="E22" t="s">
        <v>6</v>
      </c>
      <c r="F22" t="s">
        <v>5</v>
      </c>
      <c r="G22" t="s">
        <v>14</v>
      </c>
      <c r="H22">
        <f t="shared" si="0"/>
        <v>245.06799999999998</v>
      </c>
      <c r="J22" t="s">
        <v>3</v>
      </c>
      <c r="K22" t="s">
        <v>1286</v>
      </c>
      <c r="L22" t="s">
        <v>1285</v>
      </c>
      <c r="M22" t="s">
        <v>1284</v>
      </c>
    </row>
    <row r="23" spans="1:13" x14ac:dyDescent="0.25">
      <c r="A23" t="s">
        <v>1189</v>
      </c>
      <c r="B23" t="s">
        <v>1188</v>
      </c>
      <c r="C23" t="s">
        <v>1187</v>
      </c>
      <c r="D23" t="s">
        <v>1186</v>
      </c>
      <c r="E23" t="s">
        <v>6</v>
      </c>
      <c r="F23" t="s">
        <v>5</v>
      </c>
      <c r="G23" t="s">
        <v>14</v>
      </c>
      <c r="H23">
        <f t="shared" si="0"/>
        <v>276.06799999999998</v>
      </c>
      <c r="J23" t="s">
        <v>3</v>
      </c>
      <c r="K23" t="s">
        <v>1283</v>
      </c>
      <c r="L23" t="s">
        <v>1282</v>
      </c>
      <c r="M23" t="s">
        <v>1281</v>
      </c>
    </row>
    <row r="24" spans="1:13" x14ac:dyDescent="0.25">
      <c r="A24" t="s">
        <v>1189</v>
      </c>
      <c r="B24" t="s">
        <v>1188</v>
      </c>
      <c r="C24" t="s">
        <v>1187</v>
      </c>
      <c r="D24" t="s">
        <v>1186</v>
      </c>
      <c r="E24" t="s">
        <v>6</v>
      </c>
      <c r="F24" t="s">
        <v>5</v>
      </c>
      <c r="G24" t="s">
        <v>14</v>
      </c>
      <c r="H24">
        <f t="shared" si="0"/>
        <v>287.94299999999998</v>
      </c>
      <c r="J24" t="s">
        <v>3</v>
      </c>
      <c r="K24" t="s">
        <v>1280</v>
      </c>
      <c r="L24" t="s">
        <v>1279</v>
      </c>
      <c r="M24" t="s">
        <v>1278</v>
      </c>
    </row>
    <row r="25" spans="1:13" x14ac:dyDescent="0.25">
      <c r="A25" t="s">
        <v>1189</v>
      </c>
      <c r="B25" t="s">
        <v>1188</v>
      </c>
      <c r="C25" t="s">
        <v>1187</v>
      </c>
      <c r="D25" t="s">
        <v>1186</v>
      </c>
      <c r="E25" t="s">
        <v>6</v>
      </c>
      <c r="F25" t="s">
        <v>5</v>
      </c>
      <c r="G25" t="s">
        <v>36</v>
      </c>
      <c r="H25">
        <f t="shared" si="0"/>
        <v>300.06700000000001</v>
      </c>
      <c r="J25" t="s">
        <v>3</v>
      </c>
      <c r="K25" t="s">
        <v>1277</v>
      </c>
      <c r="L25" t="s">
        <v>1276</v>
      </c>
      <c r="M25" t="s">
        <v>744</v>
      </c>
    </row>
    <row r="26" spans="1:13" x14ac:dyDescent="0.25">
      <c r="A26" t="s">
        <v>1189</v>
      </c>
      <c r="B26" t="s">
        <v>1188</v>
      </c>
      <c r="C26" t="s">
        <v>1187</v>
      </c>
      <c r="D26" t="s">
        <v>1186</v>
      </c>
      <c r="E26" t="s">
        <v>6</v>
      </c>
      <c r="F26" t="s">
        <v>5</v>
      </c>
      <c r="G26" t="s">
        <v>14</v>
      </c>
      <c r="H26">
        <f t="shared" si="0"/>
        <v>300.59299999999996</v>
      </c>
      <c r="J26" t="s">
        <v>3</v>
      </c>
      <c r="K26" t="s">
        <v>1275</v>
      </c>
      <c r="L26" t="s">
        <v>1274</v>
      </c>
      <c r="M26" t="s">
        <v>1273</v>
      </c>
    </row>
    <row r="27" spans="1:13" x14ac:dyDescent="0.25">
      <c r="A27" t="s">
        <v>1189</v>
      </c>
      <c r="B27" t="s">
        <v>1188</v>
      </c>
      <c r="C27" t="s">
        <v>1187</v>
      </c>
      <c r="D27" t="s">
        <v>1186</v>
      </c>
      <c r="E27" t="s">
        <v>6</v>
      </c>
      <c r="F27" t="s">
        <v>5</v>
      </c>
      <c r="G27" t="s">
        <v>14</v>
      </c>
      <c r="H27">
        <f t="shared" si="0"/>
        <v>332.09199999999998</v>
      </c>
      <c r="J27" t="s">
        <v>3</v>
      </c>
      <c r="K27" t="s">
        <v>1272</v>
      </c>
      <c r="L27" t="s">
        <v>1271</v>
      </c>
      <c r="M27" t="s">
        <v>1270</v>
      </c>
    </row>
    <row r="28" spans="1:13" x14ac:dyDescent="0.25">
      <c r="A28" t="s">
        <v>1189</v>
      </c>
      <c r="B28" t="s">
        <v>1188</v>
      </c>
      <c r="C28" t="s">
        <v>1187</v>
      </c>
      <c r="D28" t="s">
        <v>1186</v>
      </c>
      <c r="E28" t="s">
        <v>6</v>
      </c>
      <c r="F28" t="s">
        <v>5</v>
      </c>
      <c r="G28" t="s">
        <v>14</v>
      </c>
      <c r="H28">
        <f t="shared" si="0"/>
        <v>338.16800000000001</v>
      </c>
      <c r="J28" t="s">
        <v>3</v>
      </c>
      <c r="K28" t="s">
        <v>1269</v>
      </c>
      <c r="L28" t="s">
        <v>1268</v>
      </c>
      <c r="M28" t="s">
        <v>1267</v>
      </c>
    </row>
    <row r="29" spans="1:13" x14ac:dyDescent="0.25">
      <c r="A29" t="s">
        <v>1189</v>
      </c>
      <c r="B29" t="s">
        <v>1188</v>
      </c>
      <c r="C29" t="s">
        <v>1187</v>
      </c>
      <c r="D29" t="s">
        <v>1186</v>
      </c>
      <c r="E29" t="s">
        <v>6</v>
      </c>
      <c r="F29" t="s">
        <v>5</v>
      </c>
      <c r="G29" t="s">
        <v>132</v>
      </c>
      <c r="H29">
        <f t="shared" si="0"/>
        <v>348.80099999999993</v>
      </c>
      <c r="J29" t="s">
        <v>3</v>
      </c>
      <c r="K29" t="s">
        <v>1266</v>
      </c>
      <c r="L29" t="s">
        <v>1265</v>
      </c>
      <c r="M29" t="s">
        <v>1264</v>
      </c>
    </row>
    <row r="30" spans="1:13" x14ac:dyDescent="0.25">
      <c r="A30" t="s">
        <v>1189</v>
      </c>
      <c r="B30" t="s">
        <v>1188</v>
      </c>
      <c r="C30" t="s">
        <v>1187</v>
      </c>
      <c r="D30" t="s">
        <v>1186</v>
      </c>
      <c r="E30" t="s">
        <v>6</v>
      </c>
      <c r="F30" t="s">
        <v>5</v>
      </c>
      <c r="G30" t="s">
        <v>178</v>
      </c>
      <c r="H30">
        <f t="shared" si="0"/>
        <v>361.99299999999994</v>
      </c>
      <c r="J30" t="s">
        <v>3</v>
      </c>
      <c r="K30" t="s">
        <v>1263</v>
      </c>
      <c r="L30" t="s">
        <v>1262</v>
      </c>
      <c r="M30" t="s">
        <v>1261</v>
      </c>
    </row>
    <row r="31" spans="1:13" x14ac:dyDescent="0.25">
      <c r="A31" t="s">
        <v>1189</v>
      </c>
      <c r="B31" t="s">
        <v>1188</v>
      </c>
      <c r="C31" t="s">
        <v>1187</v>
      </c>
      <c r="D31" t="s">
        <v>1186</v>
      </c>
      <c r="E31" t="s">
        <v>6</v>
      </c>
      <c r="F31" t="s">
        <v>5</v>
      </c>
      <c r="G31" t="s">
        <v>14</v>
      </c>
      <c r="H31">
        <f t="shared" si="0"/>
        <v>384.51699999999994</v>
      </c>
      <c r="J31" t="s">
        <v>3</v>
      </c>
      <c r="K31" t="s">
        <v>1260</v>
      </c>
      <c r="L31" t="s">
        <v>1259</v>
      </c>
      <c r="M31" t="s">
        <v>1258</v>
      </c>
    </row>
    <row r="32" spans="1:13" x14ac:dyDescent="0.25">
      <c r="A32" t="s">
        <v>1189</v>
      </c>
      <c r="B32" t="s">
        <v>1188</v>
      </c>
      <c r="C32" t="s">
        <v>1187</v>
      </c>
      <c r="D32" t="s">
        <v>1186</v>
      </c>
      <c r="E32" t="s">
        <v>6</v>
      </c>
      <c r="F32" t="s">
        <v>5</v>
      </c>
      <c r="G32" t="s">
        <v>14</v>
      </c>
      <c r="H32">
        <f t="shared" si="0"/>
        <v>401.26800000000003</v>
      </c>
      <c r="J32" t="s">
        <v>3</v>
      </c>
      <c r="K32" t="s">
        <v>1257</v>
      </c>
      <c r="L32" t="s">
        <v>1256</v>
      </c>
      <c r="M32" t="s">
        <v>1255</v>
      </c>
    </row>
    <row r="33" spans="1:13" x14ac:dyDescent="0.25">
      <c r="A33" t="s">
        <v>1189</v>
      </c>
      <c r="B33" t="s">
        <v>1188</v>
      </c>
      <c r="C33" t="s">
        <v>1187</v>
      </c>
      <c r="D33" t="s">
        <v>1186</v>
      </c>
      <c r="E33" t="s">
        <v>6</v>
      </c>
      <c r="F33" t="s">
        <v>5</v>
      </c>
      <c r="G33" t="s">
        <v>14</v>
      </c>
      <c r="H33">
        <f t="shared" si="0"/>
        <v>406.03399999999999</v>
      </c>
      <c r="J33" t="s">
        <v>3</v>
      </c>
      <c r="K33" t="s">
        <v>1254</v>
      </c>
      <c r="L33" t="s">
        <v>1253</v>
      </c>
      <c r="M33" t="s">
        <v>1252</v>
      </c>
    </row>
    <row r="34" spans="1:13" x14ac:dyDescent="0.25">
      <c r="A34" t="s">
        <v>1189</v>
      </c>
      <c r="B34" t="s">
        <v>1188</v>
      </c>
      <c r="C34" t="s">
        <v>1187</v>
      </c>
      <c r="D34" t="s">
        <v>1186</v>
      </c>
      <c r="E34" t="s">
        <v>6</v>
      </c>
      <c r="F34" t="s">
        <v>5</v>
      </c>
      <c r="G34" t="s">
        <v>36</v>
      </c>
      <c r="H34">
        <f t="shared" si="0"/>
        <v>420.13400000000001</v>
      </c>
      <c r="J34" t="s">
        <v>3</v>
      </c>
      <c r="K34" t="s">
        <v>1251</v>
      </c>
      <c r="L34" t="s">
        <v>1250</v>
      </c>
      <c r="M34" t="s">
        <v>33</v>
      </c>
    </row>
    <row r="35" spans="1:13" x14ac:dyDescent="0.25">
      <c r="A35" t="s">
        <v>1189</v>
      </c>
      <c r="B35" t="s">
        <v>1188</v>
      </c>
      <c r="C35" t="s">
        <v>1187</v>
      </c>
      <c r="D35" t="s">
        <v>1186</v>
      </c>
      <c r="E35" t="s">
        <v>6</v>
      </c>
      <c r="F35" t="s">
        <v>5</v>
      </c>
      <c r="G35" t="s">
        <v>4</v>
      </c>
      <c r="H35">
        <f t="shared" si="0"/>
        <v>436.726</v>
      </c>
      <c r="J35" t="s">
        <v>3</v>
      </c>
      <c r="K35" t="s">
        <v>1249</v>
      </c>
      <c r="L35" t="s">
        <v>1248</v>
      </c>
      <c r="M35" t="s">
        <v>1247</v>
      </c>
    </row>
    <row r="36" spans="1:13" x14ac:dyDescent="0.25">
      <c r="A36" t="s">
        <v>1189</v>
      </c>
      <c r="B36" t="s">
        <v>1188</v>
      </c>
      <c r="C36" t="s">
        <v>1187</v>
      </c>
      <c r="D36" t="s">
        <v>1186</v>
      </c>
      <c r="E36" t="s">
        <v>6</v>
      </c>
      <c r="F36" t="s">
        <v>5</v>
      </c>
      <c r="G36" t="s">
        <v>14</v>
      </c>
      <c r="H36">
        <f t="shared" si="0"/>
        <v>451.27599999999995</v>
      </c>
      <c r="J36" t="s">
        <v>3</v>
      </c>
      <c r="K36" t="s">
        <v>1246</v>
      </c>
      <c r="L36" t="s">
        <v>1245</v>
      </c>
      <c r="M36" t="s">
        <v>1244</v>
      </c>
    </row>
    <row r="37" spans="1:13" x14ac:dyDescent="0.25">
      <c r="A37" t="s">
        <v>1189</v>
      </c>
      <c r="B37" t="s">
        <v>1188</v>
      </c>
      <c r="C37" t="s">
        <v>1187</v>
      </c>
      <c r="D37" t="s">
        <v>1186</v>
      </c>
      <c r="E37" t="s">
        <v>6</v>
      </c>
      <c r="F37" t="s">
        <v>5</v>
      </c>
      <c r="G37" t="s">
        <v>14</v>
      </c>
      <c r="H37">
        <f t="shared" si="0"/>
        <v>476.99199999999996</v>
      </c>
      <c r="J37" t="s">
        <v>3</v>
      </c>
      <c r="K37" t="s">
        <v>1243</v>
      </c>
      <c r="L37" t="s">
        <v>1242</v>
      </c>
      <c r="M37" t="s">
        <v>1241</v>
      </c>
    </row>
    <row r="38" spans="1:13" x14ac:dyDescent="0.25">
      <c r="A38" t="s">
        <v>1189</v>
      </c>
      <c r="B38" t="s">
        <v>1188</v>
      </c>
      <c r="C38" t="s">
        <v>1187</v>
      </c>
      <c r="D38" t="s">
        <v>1186</v>
      </c>
      <c r="E38" t="s">
        <v>6</v>
      </c>
      <c r="F38" t="s">
        <v>5</v>
      </c>
      <c r="G38" t="s">
        <v>14</v>
      </c>
      <c r="H38">
        <f t="shared" si="0"/>
        <v>524.84299999999996</v>
      </c>
      <c r="J38" t="s">
        <v>3</v>
      </c>
      <c r="K38" t="s">
        <v>1240</v>
      </c>
      <c r="L38" t="s">
        <v>1239</v>
      </c>
      <c r="M38" t="s">
        <v>1238</v>
      </c>
    </row>
    <row r="39" spans="1:13" x14ac:dyDescent="0.25">
      <c r="A39" t="s">
        <v>1189</v>
      </c>
      <c r="B39" t="s">
        <v>1188</v>
      </c>
      <c r="C39" t="s">
        <v>1187</v>
      </c>
      <c r="D39" t="s">
        <v>1186</v>
      </c>
      <c r="E39" t="s">
        <v>6</v>
      </c>
      <c r="F39" t="s">
        <v>5</v>
      </c>
      <c r="G39" t="s">
        <v>14</v>
      </c>
      <c r="H39">
        <f t="shared" si="0"/>
        <v>535.29200000000003</v>
      </c>
      <c r="J39" t="s">
        <v>3</v>
      </c>
      <c r="K39" t="s">
        <v>1237</v>
      </c>
      <c r="L39" t="s">
        <v>1236</v>
      </c>
      <c r="M39" t="s">
        <v>1235</v>
      </c>
    </row>
    <row r="40" spans="1:13" x14ac:dyDescent="0.25">
      <c r="A40" t="s">
        <v>1189</v>
      </c>
      <c r="B40" t="s">
        <v>1188</v>
      </c>
      <c r="C40" t="s">
        <v>1187</v>
      </c>
      <c r="D40" t="s">
        <v>1186</v>
      </c>
      <c r="E40" t="s">
        <v>6</v>
      </c>
      <c r="F40" t="s">
        <v>5</v>
      </c>
      <c r="G40" t="s">
        <v>36</v>
      </c>
      <c r="H40">
        <f t="shared" si="0"/>
        <v>540.16700000000003</v>
      </c>
      <c r="J40" t="s">
        <v>3</v>
      </c>
      <c r="K40" t="s">
        <v>1234</v>
      </c>
      <c r="L40" t="s">
        <v>1233</v>
      </c>
      <c r="M40" t="s">
        <v>175</v>
      </c>
    </row>
    <row r="41" spans="1:13" x14ac:dyDescent="0.25">
      <c r="A41" t="s">
        <v>1189</v>
      </c>
      <c r="B41" t="s">
        <v>1188</v>
      </c>
      <c r="C41" t="s">
        <v>1187</v>
      </c>
      <c r="D41" t="s">
        <v>1186</v>
      </c>
      <c r="E41" t="s">
        <v>6</v>
      </c>
      <c r="F41" t="s">
        <v>5</v>
      </c>
      <c r="G41" t="s">
        <v>14</v>
      </c>
      <c r="H41">
        <f t="shared" si="0"/>
        <v>553.64199999999994</v>
      </c>
      <c r="J41" t="s">
        <v>3</v>
      </c>
      <c r="K41" t="s">
        <v>1232</v>
      </c>
      <c r="L41" t="s">
        <v>1231</v>
      </c>
      <c r="M41" t="s">
        <v>1230</v>
      </c>
    </row>
    <row r="42" spans="1:13" x14ac:dyDescent="0.25">
      <c r="A42" t="s">
        <v>1189</v>
      </c>
      <c r="B42" t="s">
        <v>1188</v>
      </c>
      <c r="C42" t="s">
        <v>1187</v>
      </c>
      <c r="D42" t="s">
        <v>1186</v>
      </c>
      <c r="E42" t="s">
        <v>6</v>
      </c>
      <c r="F42" t="s">
        <v>5</v>
      </c>
      <c r="G42" t="s">
        <v>14</v>
      </c>
      <c r="H42">
        <f t="shared" si="0"/>
        <v>559.79200000000003</v>
      </c>
      <c r="J42" t="s">
        <v>3</v>
      </c>
      <c r="K42" t="s">
        <v>1229</v>
      </c>
      <c r="L42" t="s">
        <v>1228</v>
      </c>
      <c r="M42" t="s">
        <v>1227</v>
      </c>
    </row>
    <row r="43" spans="1:13" x14ac:dyDescent="0.25">
      <c r="A43" t="s">
        <v>1189</v>
      </c>
      <c r="B43" t="s">
        <v>1188</v>
      </c>
      <c r="C43" t="s">
        <v>1187</v>
      </c>
      <c r="D43" t="s">
        <v>1186</v>
      </c>
      <c r="E43" t="s">
        <v>6</v>
      </c>
      <c r="F43" t="s">
        <v>5</v>
      </c>
      <c r="G43" t="s">
        <v>14</v>
      </c>
      <c r="H43">
        <f t="shared" si="0"/>
        <v>570.96699999999998</v>
      </c>
      <c r="J43" t="s">
        <v>3</v>
      </c>
      <c r="K43" t="s">
        <v>1226</v>
      </c>
      <c r="L43" t="s">
        <v>1225</v>
      </c>
      <c r="M43" t="s">
        <v>1224</v>
      </c>
    </row>
    <row r="44" spans="1:13" x14ac:dyDescent="0.25">
      <c r="A44" t="s">
        <v>1189</v>
      </c>
      <c r="B44" t="s">
        <v>1188</v>
      </c>
      <c r="C44" t="s">
        <v>1187</v>
      </c>
      <c r="D44" t="s">
        <v>1186</v>
      </c>
      <c r="E44" t="s">
        <v>6</v>
      </c>
      <c r="F44" t="s">
        <v>5</v>
      </c>
      <c r="G44" t="s">
        <v>14</v>
      </c>
      <c r="H44">
        <f t="shared" si="0"/>
        <v>587.36599999999999</v>
      </c>
      <c r="J44" t="s">
        <v>3</v>
      </c>
      <c r="K44" t="s">
        <v>1223</v>
      </c>
      <c r="L44" t="s">
        <v>1222</v>
      </c>
      <c r="M44" t="s">
        <v>604</v>
      </c>
    </row>
    <row r="45" spans="1:13" x14ac:dyDescent="0.25">
      <c r="A45" t="s">
        <v>1189</v>
      </c>
      <c r="B45" t="s">
        <v>1188</v>
      </c>
      <c r="C45" t="s">
        <v>1187</v>
      </c>
      <c r="D45" t="s">
        <v>1186</v>
      </c>
      <c r="E45" t="s">
        <v>6</v>
      </c>
      <c r="F45" t="s">
        <v>5</v>
      </c>
      <c r="G45" t="s">
        <v>14</v>
      </c>
      <c r="H45">
        <f t="shared" si="0"/>
        <v>597.74199999999996</v>
      </c>
      <c r="J45" t="s">
        <v>3</v>
      </c>
      <c r="K45" t="s">
        <v>1221</v>
      </c>
      <c r="L45" t="s">
        <v>1220</v>
      </c>
      <c r="M45" t="s">
        <v>1219</v>
      </c>
    </row>
    <row r="46" spans="1:13" x14ac:dyDescent="0.25">
      <c r="A46" t="s">
        <v>1189</v>
      </c>
      <c r="B46" t="s">
        <v>1188</v>
      </c>
      <c r="C46" t="s">
        <v>1187</v>
      </c>
      <c r="D46" t="s">
        <v>1186</v>
      </c>
      <c r="E46" t="s">
        <v>6</v>
      </c>
      <c r="F46" t="s">
        <v>5</v>
      </c>
      <c r="G46" t="s">
        <v>4</v>
      </c>
      <c r="H46">
        <f t="shared" si="0"/>
        <v>619.08399999999995</v>
      </c>
      <c r="J46" t="s">
        <v>3</v>
      </c>
      <c r="K46" t="s">
        <v>1218</v>
      </c>
      <c r="L46" t="s">
        <v>1217</v>
      </c>
      <c r="M46" t="s">
        <v>428</v>
      </c>
    </row>
    <row r="47" spans="1:13" x14ac:dyDescent="0.25">
      <c r="A47" t="s">
        <v>1189</v>
      </c>
      <c r="B47" t="s">
        <v>1188</v>
      </c>
      <c r="C47" t="s">
        <v>1187</v>
      </c>
      <c r="D47" t="s">
        <v>1186</v>
      </c>
      <c r="E47" t="s">
        <v>6</v>
      </c>
      <c r="F47" t="s">
        <v>5</v>
      </c>
      <c r="G47" t="s">
        <v>14</v>
      </c>
      <c r="H47">
        <f t="shared" si="0"/>
        <v>624.00900000000001</v>
      </c>
      <c r="J47" t="s">
        <v>3</v>
      </c>
      <c r="K47" t="s">
        <v>1216</v>
      </c>
      <c r="L47" t="s">
        <v>1215</v>
      </c>
      <c r="M47" t="s">
        <v>569</v>
      </c>
    </row>
    <row r="48" spans="1:13" x14ac:dyDescent="0.25">
      <c r="A48" t="s">
        <v>1189</v>
      </c>
      <c r="B48" t="s">
        <v>1188</v>
      </c>
      <c r="C48" t="s">
        <v>1187</v>
      </c>
      <c r="D48" t="s">
        <v>1186</v>
      </c>
      <c r="E48" t="s">
        <v>6</v>
      </c>
      <c r="F48" t="s">
        <v>5</v>
      </c>
      <c r="G48" t="s">
        <v>14</v>
      </c>
      <c r="H48">
        <f t="shared" si="0"/>
        <v>634.66099999999994</v>
      </c>
      <c r="J48" t="s">
        <v>3</v>
      </c>
      <c r="K48" t="s">
        <v>1214</v>
      </c>
      <c r="L48" t="s">
        <v>1213</v>
      </c>
      <c r="M48" t="s">
        <v>1212</v>
      </c>
    </row>
    <row r="49" spans="1:13" x14ac:dyDescent="0.25">
      <c r="A49" t="s">
        <v>1189</v>
      </c>
      <c r="B49" t="s">
        <v>1188</v>
      </c>
      <c r="C49" t="s">
        <v>1187</v>
      </c>
      <c r="D49" t="s">
        <v>1186</v>
      </c>
      <c r="E49" t="s">
        <v>6</v>
      </c>
      <c r="F49" t="s">
        <v>5</v>
      </c>
      <c r="G49" t="s">
        <v>14</v>
      </c>
      <c r="H49">
        <f t="shared" si="0"/>
        <v>639.55799999999999</v>
      </c>
      <c r="J49" t="s">
        <v>3</v>
      </c>
      <c r="K49" t="s">
        <v>1211</v>
      </c>
      <c r="L49" t="s">
        <v>1210</v>
      </c>
      <c r="M49" t="s">
        <v>1209</v>
      </c>
    </row>
    <row r="50" spans="1:13" x14ac:dyDescent="0.25">
      <c r="A50" t="s">
        <v>1189</v>
      </c>
      <c r="B50" t="s">
        <v>1188</v>
      </c>
      <c r="C50" t="s">
        <v>1187</v>
      </c>
      <c r="D50" t="s">
        <v>1186</v>
      </c>
      <c r="E50" t="s">
        <v>6</v>
      </c>
      <c r="F50" t="s">
        <v>5</v>
      </c>
      <c r="G50" t="s">
        <v>14</v>
      </c>
      <c r="H50">
        <f t="shared" si="0"/>
        <v>662.75900000000001</v>
      </c>
      <c r="J50" t="s">
        <v>3</v>
      </c>
      <c r="K50" t="s">
        <v>1208</v>
      </c>
      <c r="L50" t="s">
        <v>1207</v>
      </c>
      <c r="M50" t="s">
        <v>1206</v>
      </c>
    </row>
    <row r="51" spans="1:13" x14ac:dyDescent="0.25">
      <c r="A51" t="s">
        <v>1189</v>
      </c>
      <c r="B51" t="s">
        <v>1188</v>
      </c>
      <c r="C51" t="s">
        <v>1187</v>
      </c>
      <c r="D51" t="s">
        <v>1186</v>
      </c>
      <c r="E51" t="s">
        <v>6</v>
      </c>
      <c r="F51" t="s">
        <v>5</v>
      </c>
      <c r="G51" t="s">
        <v>132</v>
      </c>
      <c r="H51">
        <f t="shared" si="0"/>
        <v>683.06700000000001</v>
      </c>
      <c r="J51" t="s">
        <v>3</v>
      </c>
      <c r="K51" t="s">
        <v>1205</v>
      </c>
      <c r="L51" t="s">
        <v>1204</v>
      </c>
      <c r="M51" t="s">
        <v>784</v>
      </c>
    </row>
    <row r="52" spans="1:13" x14ac:dyDescent="0.25">
      <c r="A52" t="s">
        <v>1189</v>
      </c>
      <c r="B52" t="s">
        <v>1188</v>
      </c>
      <c r="C52" t="s">
        <v>1187</v>
      </c>
      <c r="D52" t="s">
        <v>1186</v>
      </c>
      <c r="E52" t="s">
        <v>6</v>
      </c>
      <c r="F52" t="s">
        <v>5</v>
      </c>
      <c r="G52" t="s">
        <v>547</v>
      </c>
      <c r="H52">
        <f t="shared" si="0"/>
        <v>686.25099999999998</v>
      </c>
      <c r="J52" t="s">
        <v>3</v>
      </c>
      <c r="K52" t="s">
        <v>1203</v>
      </c>
      <c r="L52" t="s">
        <v>1202</v>
      </c>
      <c r="M52" t="s">
        <v>344</v>
      </c>
    </row>
    <row r="53" spans="1:13" x14ac:dyDescent="0.25">
      <c r="A53" t="s">
        <v>1189</v>
      </c>
      <c r="B53" t="s">
        <v>1188</v>
      </c>
      <c r="C53" t="s">
        <v>1187</v>
      </c>
      <c r="D53" t="s">
        <v>1186</v>
      </c>
      <c r="E53" t="s">
        <v>6</v>
      </c>
      <c r="F53" t="s">
        <v>5</v>
      </c>
      <c r="G53" t="s">
        <v>14</v>
      </c>
      <c r="H53">
        <f t="shared" si="0"/>
        <v>708.07600000000002</v>
      </c>
      <c r="J53" t="s">
        <v>3</v>
      </c>
      <c r="K53" t="s">
        <v>1201</v>
      </c>
      <c r="L53" t="s">
        <v>1200</v>
      </c>
      <c r="M53" t="s">
        <v>52</v>
      </c>
    </row>
    <row r="54" spans="1:13" x14ac:dyDescent="0.25">
      <c r="A54" t="s">
        <v>1189</v>
      </c>
      <c r="B54" t="s">
        <v>1188</v>
      </c>
      <c r="C54" t="s">
        <v>1187</v>
      </c>
      <c r="D54" t="s">
        <v>1186</v>
      </c>
      <c r="E54" t="s">
        <v>6</v>
      </c>
      <c r="F54" t="s">
        <v>5</v>
      </c>
      <c r="G54" t="s">
        <v>132</v>
      </c>
      <c r="H54">
        <f t="shared" si="0"/>
        <v>722.12599999999998</v>
      </c>
      <c r="J54" t="s">
        <v>3</v>
      </c>
      <c r="K54" t="s">
        <v>1199</v>
      </c>
      <c r="L54" t="s">
        <v>1198</v>
      </c>
      <c r="M54" t="s">
        <v>1197</v>
      </c>
    </row>
    <row r="55" spans="1:13" x14ac:dyDescent="0.25">
      <c r="A55" t="s">
        <v>1189</v>
      </c>
      <c r="B55" t="s">
        <v>1188</v>
      </c>
      <c r="C55" t="s">
        <v>1187</v>
      </c>
      <c r="D55" t="s">
        <v>1186</v>
      </c>
      <c r="E55" t="s">
        <v>6</v>
      </c>
      <c r="F55" t="s">
        <v>5</v>
      </c>
      <c r="G55" t="s">
        <v>14</v>
      </c>
      <c r="H55">
        <f t="shared" si="0"/>
        <v>739.726</v>
      </c>
      <c r="J55" t="s">
        <v>3</v>
      </c>
      <c r="K55" t="s">
        <v>1196</v>
      </c>
      <c r="L55" t="s">
        <v>1195</v>
      </c>
      <c r="M55" t="s">
        <v>304</v>
      </c>
    </row>
    <row r="56" spans="1:13" x14ac:dyDescent="0.25">
      <c r="A56" t="s">
        <v>1189</v>
      </c>
      <c r="B56" t="s">
        <v>1188</v>
      </c>
      <c r="C56" t="s">
        <v>1187</v>
      </c>
      <c r="D56" t="s">
        <v>1186</v>
      </c>
      <c r="E56" t="s">
        <v>6</v>
      </c>
      <c r="F56" t="s">
        <v>5</v>
      </c>
      <c r="G56" t="s">
        <v>14</v>
      </c>
      <c r="H56">
        <f t="shared" si="0"/>
        <v>765.24999999999989</v>
      </c>
      <c r="J56" t="s">
        <v>3</v>
      </c>
      <c r="K56" t="s">
        <v>1194</v>
      </c>
      <c r="L56" t="s">
        <v>1193</v>
      </c>
      <c r="M56" t="s">
        <v>1093</v>
      </c>
    </row>
    <row r="57" spans="1:13" x14ac:dyDescent="0.25">
      <c r="A57" t="s">
        <v>1189</v>
      </c>
      <c r="B57" t="s">
        <v>1188</v>
      </c>
      <c r="C57" t="s">
        <v>1187</v>
      </c>
      <c r="D57" t="s">
        <v>1186</v>
      </c>
      <c r="E57" t="s">
        <v>6</v>
      </c>
      <c r="F57" t="s">
        <v>5</v>
      </c>
      <c r="G57" t="s">
        <v>132</v>
      </c>
      <c r="H57">
        <f t="shared" si="0"/>
        <v>766.05799999999988</v>
      </c>
      <c r="J57" t="s">
        <v>3</v>
      </c>
      <c r="K57" t="s">
        <v>1192</v>
      </c>
      <c r="L57" t="s">
        <v>1191</v>
      </c>
      <c r="M57" t="s">
        <v>1190</v>
      </c>
    </row>
    <row r="58" spans="1:13" x14ac:dyDescent="0.25">
      <c r="A58" t="s">
        <v>1189</v>
      </c>
      <c r="B58" t="s">
        <v>1188</v>
      </c>
      <c r="C58" t="s">
        <v>1187</v>
      </c>
      <c r="D58" t="s">
        <v>1186</v>
      </c>
      <c r="E58" t="s">
        <v>6</v>
      </c>
      <c r="F58" t="s">
        <v>5</v>
      </c>
      <c r="G58" t="s">
        <v>547</v>
      </c>
      <c r="H58">
        <f t="shared" si="0"/>
        <v>773.79200000000003</v>
      </c>
      <c r="J58" t="s">
        <v>3</v>
      </c>
      <c r="K58" t="s">
        <v>1185</v>
      </c>
      <c r="L58" t="s">
        <v>1184</v>
      </c>
      <c r="M58" t="s">
        <v>111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pane ySplit="1" topLeftCell="A2" activePane="bottomLeft" state="frozen"/>
      <selection pane="bottomLeft" activeCell="G22" sqref="G22"/>
    </sheetView>
  </sheetViews>
  <sheetFormatPr defaultRowHeight="15" x14ac:dyDescent="0.25"/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1345</v>
      </c>
      <c r="B2" t="s">
        <v>1344</v>
      </c>
      <c r="C2" t="s">
        <v>1343</v>
      </c>
      <c r="D2" t="s">
        <v>1342</v>
      </c>
      <c r="E2" t="s">
        <v>6</v>
      </c>
      <c r="F2" t="s">
        <v>5</v>
      </c>
      <c r="G2" t="s">
        <v>154</v>
      </c>
      <c r="H2">
        <f>K2-K$4+60</f>
        <v>-0.28499999999996817</v>
      </c>
      <c r="J2" t="s">
        <v>153</v>
      </c>
      <c r="K2" t="s">
        <v>1494</v>
      </c>
      <c r="L2" t="s">
        <v>1494</v>
      </c>
      <c r="M2" t="s">
        <v>151</v>
      </c>
    </row>
    <row r="3" spans="1:15" x14ac:dyDescent="0.25">
      <c r="A3" t="s">
        <v>1345</v>
      </c>
      <c r="B3" t="s">
        <v>1344</v>
      </c>
      <c r="C3" t="s">
        <v>1343</v>
      </c>
      <c r="D3" t="s">
        <v>1342</v>
      </c>
      <c r="E3" t="s">
        <v>6</v>
      </c>
      <c r="F3" t="s">
        <v>5</v>
      </c>
      <c r="G3" t="s">
        <v>14</v>
      </c>
      <c r="H3">
        <f t="shared" ref="H3:H62" si="0">K3-K$4+60</f>
        <v>57.425000000000011</v>
      </c>
      <c r="J3" t="s">
        <v>3</v>
      </c>
      <c r="K3" t="s">
        <v>1493</v>
      </c>
      <c r="L3" t="s">
        <v>1492</v>
      </c>
      <c r="M3" t="s">
        <v>216</v>
      </c>
    </row>
    <row r="4" spans="1:15" x14ac:dyDescent="0.25">
      <c r="A4" t="s">
        <v>1345</v>
      </c>
      <c r="B4" t="s">
        <v>1344</v>
      </c>
      <c r="C4" t="s">
        <v>1343</v>
      </c>
      <c r="D4" t="s">
        <v>1342</v>
      </c>
      <c r="E4" t="s">
        <v>6</v>
      </c>
      <c r="F4" t="s">
        <v>5</v>
      </c>
      <c r="G4" t="s">
        <v>36</v>
      </c>
      <c r="H4">
        <f t="shared" si="0"/>
        <v>60</v>
      </c>
      <c r="J4" t="s">
        <v>3</v>
      </c>
      <c r="K4" t="s">
        <v>1491</v>
      </c>
      <c r="L4" t="s">
        <v>1319</v>
      </c>
      <c r="M4" t="s">
        <v>436</v>
      </c>
    </row>
    <row r="5" spans="1:15" x14ac:dyDescent="0.25">
      <c r="A5" t="s">
        <v>1345</v>
      </c>
      <c r="B5" t="s">
        <v>1344</v>
      </c>
      <c r="C5" t="s">
        <v>1343</v>
      </c>
      <c r="D5" t="s">
        <v>1342</v>
      </c>
      <c r="E5" t="s">
        <v>6</v>
      </c>
      <c r="F5" t="s">
        <v>5</v>
      </c>
      <c r="G5" t="s">
        <v>14</v>
      </c>
      <c r="H5">
        <f t="shared" si="0"/>
        <v>69.080000000000041</v>
      </c>
      <c r="J5" t="s">
        <v>3</v>
      </c>
      <c r="K5" t="s">
        <v>1490</v>
      </c>
      <c r="L5" t="s">
        <v>1489</v>
      </c>
      <c r="M5" t="s">
        <v>1488</v>
      </c>
    </row>
    <row r="6" spans="1:15" x14ac:dyDescent="0.25">
      <c r="A6" t="s">
        <v>1345</v>
      </c>
      <c r="B6" t="s">
        <v>1344</v>
      </c>
      <c r="C6" t="s">
        <v>1343</v>
      </c>
      <c r="D6" t="s">
        <v>1342</v>
      </c>
      <c r="E6" t="s">
        <v>6</v>
      </c>
      <c r="F6" t="s">
        <v>5</v>
      </c>
      <c r="G6" t="s">
        <v>14</v>
      </c>
      <c r="H6">
        <f t="shared" si="0"/>
        <v>82.787000000000035</v>
      </c>
      <c r="J6" t="s">
        <v>3</v>
      </c>
      <c r="K6" t="s">
        <v>1487</v>
      </c>
      <c r="L6" t="s">
        <v>1486</v>
      </c>
      <c r="M6" t="s">
        <v>1485</v>
      </c>
    </row>
    <row r="7" spans="1:15" x14ac:dyDescent="0.25">
      <c r="A7" t="s">
        <v>1345</v>
      </c>
      <c r="B7" t="s">
        <v>1344</v>
      </c>
      <c r="C7" t="s">
        <v>1343</v>
      </c>
      <c r="D7" t="s">
        <v>1342</v>
      </c>
      <c r="E7" t="s">
        <v>6</v>
      </c>
      <c r="F7" t="s">
        <v>5</v>
      </c>
      <c r="G7" t="s">
        <v>4</v>
      </c>
      <c r="H7">
        <f t="shared" si="0"/>
        <v>87.108000000000004</v>
      </c>
      <c r="J7" t="s">
        <v>3</v>
      </c>
      <c r="K7" t="s">
        <v>1484</v>
      </c>
      <c r="L7" t="s">
        <v>1483</v>
      </c>
      <c r="M7" t="s">
        <v>1482</v>
      </c>
    </row>
    <row r="8" spans="1:15" x14ac:dyDescent="0.25">
      <c r="A8" t="s">
        <v>1345</v>
      </c>
      <c r="B8" t="s">
        <v>1344</v>
      </c>
      <c r="C8" t="s">
        <v>1343</v>
      </c>
      <c r="D8" t="s">
        <v>1342</v>
      </c>
      <c r="E8" t="s">
        <v>6</v>
      </c>
      <c r="F8" t="s">
        <v>5</v>
      </c>
      <c r="G8" t="s">
        <v>4</v>
      </c>
      <c r="H8">
        <f t="shared" si="0"/>
        <v>99.867000000000019</v>
      </c>
      <c r="J8" t="s">
        <v>3</v>
      </c>
      <c r="K8" t="s">
        <v>1481</v>
      </c>
      <c r="L8" t="s">
        <v>1480</v>
      </c>
      <c r="M8" t="s">
        <v>869</v>
      </c>
    </row>
    <row r="9" spans="1:15" x14ac:dyDescent="0.25">
      <c r="A9" t="s">
        <v>1345</v>
      </c>
      <c r="B9" t="s">
        <v>1344</v>
      </c>
      <c r="C9" t="s">
        <v>1343</v>
      </c>
      <c r="D9" t="s">
        <v>1342</v>
      </c>
      <c r="E9" t="s">
        <v>6</v>
      </c>
      <c r="F9" t="s">
        <v>5</v>
      </c>
      <c r="G9" t="s">
        <v>14</v>
      </c>
      <c r="H9">
        <f t="shared" si="0"/>
        <v>130.23400000000004</v>
      </c>
      <c r="J9" t="s">
        <v>3</v>
      </c>
      <c r="K9" t="s">
        <v>1479</v>
      </c>
      <c r="L9" t="s">
        <v>1478</v>
      </c>
      <c r="M9" t="s">
        <v>1477</v>
      </c>
    </row>
    <row r="10" spans="1:15" x14ac:dyDescent="0.25">
      <c r="A10" t="s">
        <v>1345</v>
      </c>
      <c r="B10" t="s">
        <v>1344</v>
      </c>
      <c r="C10" t="s">
        <v>1343</v>
      </c>
      <c r="D10" t="s">
        <v>1342</v>
      </c>
      <c r="E10" t="s">
        <v>6</v>
      </c>
      <c r="F10" t="s">
        <v>5</v>
      </c>
      <c r="G10" t="s">
        <v>4</v>
      </c>
      <c r="H10">
        <f t="shared" si="0"/>
        <v>139.93400000000003</v>
      </c>
      <c r="J10" t="s">
        <v>3</v>
      </c>
      <c r="K10" t="s">
        <v>1476</v>
      </c>
      <c r="L10" t="s">
        <v>1475</v>
      </c>
      <c r="M10" t="s">
        <v>1044</v>
      </c>
    </row>
    <row r="11" spans="1:15" x14ac:dyDescent="0.25">
      <c r="A11" t="s">
        <v>1345</v>
      </c>
      <c r="B11" t="s">
        <v>1344</v>
      </c>
      <c r="C11" t="s">
        <v>1343</v>
      </c>
      <c r="D11" t="s">
        <v>1342</v>
      </c>
      <c r="E11" t="s">
        <v>6</v>
      </c>
      <c r="F11" t="s">
        <v>5</v>
      </c>
      <c r="G11" t="s">
        <v>14</v>
      </c>
      <c r="H11">
        <f t="shared" si="0"/>
        <v>156.21199999999999</v>
      </c>
      <c r="J11" t="s">
        <v>3</v>
      </c>
      <c r="K11" t="s">
        <v>1474</v>
      </c>
      <c r="L11" t="s">
        <v>1473</v>
      </c>
      <c r="M11" t="s">
        <v>43</v>
      </c>
    </row>
    <row r="12" spans="1:15" x14ac:dyDescent="0.25">
      <c r="A12" t="s">
        <v>1345</v>
      </c>
      <c r="B12" t="s">
        <v>1344</v>
      </c>
      <c r="C12" t="s">
        <v>1343</v>
      </c>
      <c r="D12" t="s">
        <v>1342</v>
      </c>
      <c r="E12" t="s">
        <v>6</v>
      </c>
      <c r="F12" t="s">
        <v>5</v>
      </c>
      <c r="G12" t="s">
        <v>4</v>
      </c>
      <c r="H12">
        <f t="shared" si="0"/>
        <v>163.887</v>
      </c>
      <c r="J12" t="s">
        <v>3</v>
      </c>
      <c r="K12" t="s">
        <v>1472</v>
      </c>
      <c r="L12" t="s">
        <v>1471</v>
      </c>
      <c r="M12" t="s">
        <v>1470</v>
      </c>
    </row>
    <row r="13" spans="1:15" x14ac:dyDescent="0.25">
      <c r="A13" t="s">
        <v>1345</v>
      </c>
      <c r="B13" t="s">
        <v>1344</v>
      </c>
      <c r="C13" t="s">
        <v>1343</v>
      </c>
      <c r="D13" t="s">
        <v>1342</v>
      </c>
      <c r="E13" t="s">
        <v>6</v>
      </c>
      <c r="F13" t="s">
        <v>5</v>
      </c>
      <c r="G13" t="s">
        <v>14</v>
      </c>
      <c r="H13">
        <f t="shared" si="0"/>
        <v>173.86600000000004</v>
      </c>
      <c r="J13" t="s">
        <v>3</v>
      </c>
      <c r="K13" t="s">
        <v>1469</v>
      </c>
      <c r="L13" t="s">
        <v>1468</v>
      </c>
      <c r="M13" t="s">
        <v>1467</v>
      </c>
    </row>
    <row r="14" spans="1:15" x14ac:dyDescent="0.25">
      <c r="A14" t="s">
        <v>1345</v>
      </c>
      <c r="B14" t="s">
        <v>1344</v>
      </c>
      <c r="C14" t="s">
        <v>1343</v>
      </c>
      <c r="D14" t="s">
        <v>1342</v>
      </c>
      <c r="E14" t="s">
        <v>6</v>
      </c>
      <c r="F14" t="s">
        <v>5</v>
      </c>
      <c r="G14" t="s">
        <v>36</v>
      </c>
      <c r="H14">
        <f t="shared" si="0"/>
        <v>180</v>
      </c>
      <c r="J14" t="s">
        <v>3</v>
      </c>
      <c r="K14" t="s">
        <v>1466</v>
      </c>
      <c r="L14" t="s">
        <v>1465</v>
      </c>
      <c r="M14" t="s">
        <v>654</v>
      </c>
    </row>
    <row r="15" spans="1:15" x14ac:dyDescent="0.25">
      <c r="A15" t="s">
        <v>1345</v>
      </c>
      <c r="B15" t="s">
        <v>1344</v>
      </c>
      <c r="C15" t="s">
        <v>1343</v>
      </c>
      <c r="D15" t="s">
        <v>1342</v>
      </c>
      <c r="E15" t="s">
        <v>6</v>
      </c>
      <c r="F15" t="s">
        <v>5</v>
      </c>
      <c r="G15" t="s">
        <v>14</v>
      </c>
      <c r="H15">
        <f t="shared" si="0"/>
        <v>191.82100000000003</v>
      </c>
      <c r="J15" t="s">
        <v>3</v>
      </c>
      <c r="K15" t="s">
        <v>1464</v>
      </c>
      <c r="L15" t="s">
        <v>1463</v>
      </c>
      <c r="M15" t="s">
        <v>1462</v>
      </c>
    </row>
    <row r="16" spans="1:15" x14ac:dyDescent="0.25">
      <c r="A16" t="s">
        <v>1345</v>
      </c>
      <c r="B16" t="s">
        <v>1344</v>
      </c>
      <c r="C16" t="s">
        <v>1343</v>
      </c>
      <c r="D16" t="s">
        <v>1342</v>
      </c>
      <c r="E16" t="s">
        <v>6</v>
      </c>
      <c r="F16" t="s">
        <v>5</v>
      </c>
      <c r="G16" t="s">
        <v>14</v>
      </c>
      <c r="H16">
        <f t="shared" si="0"/>
        <v>230.77600000000007</v>
      </c>
      <c r="J16" t="s">
        <v>3</v>
      </c>
      <c r="K16" t="s">
        <v>1461</v>
      </c>
      <c r="L16" t="s">
        <v>1460</v>
      </c>
      <c r="M16" t="s">
        <v>1459</v>
      </c>
    </row>
    <row r="17" spans="1:13" x14ac:dyDescent="0.25">
      <c r="A17" t="s">
        <v>1345</v>
      </c>
      <c r="B17" t="s">
        <v>1344</v>
      </c>
      <c r="C17" t="s">
        <v>1343</v>
      </c>
      <c r="D17" t="s">
        <v>1342</v>
      </c>
      <c r="E17" t="s">
        <v>6</v>
      </c>
      <c r="F17" t="s">
        <v>5</v>
      </c>
      <c r="G17" t="s">
        <v>36</v>
      </c>
      <c r="H17">
        <f t="shared" si="0"/>
        <v>300.06600000000003</v>
      </c>
      <c r="J17" t="s">
        <v>3</v>
      </c>
      <c r="K17" t="s">
        <v>1458</v>
      </c>
      <c r="L17" t="s">
        <v>1457</v>
      </c>
      <c r="M17" t="s">
        <v>1456</v>
      </c>
    </row>
    <row r="18" spans="1:13" x14ac:dyDescent="0.25">
      <c r="A18" t="s">
        <v>1345</v>
      </c>
      <c r="B18" t="s">
        <v>1344</v>
      </c>
      <c r="C18" t="s">
        <v>1343</v>
      </c>
      <c r="D18" t="s">
        <v>1342</v>
      </c>
      <c r="E18" t="s">
        <v>6</v>
      </c>
      <c r="F18" t="s">
        <v>5</v>
      </c>
      <c r="G18" t="s">
        <v>132</v>
      </c>
      <c r="H18">
        <f t="shared" si="0"/>
        <v>313.01200000000006</v>
      </c>
      <c r="J18" t="s">
        <v>3</v>
      </c>
      <c r="K18" t="s">
        <v>1455</v>
      </c>
      <c r="L18" t="s">
        <v>1454</v>
      </c>
      <c r="M18" t="s">
        <v>1453</v>
      </c>
    </row>
    <row r="19" spans="1:13" x14ac:dyDescent="0.25">
      <c r="A19" t="s">
        <v>1345</v>
      </c>
      <c r="B19" t="s">
        <v>1344</v>
      </c>
      <c r="C19" t="s">
        <v>1343</v>
      </c>
      <c r="D19" t="s">
        <v>1342</v>
      </c>
      <c r="E19" t="s">
        <v>6</v>
      </c>
      <c r="F19" t="s">
        <v>5</v>
      </c>
      <c r="G19" t="s">
        <v>178</v>
      </c>
      <c r="H19">
        <f t="shared" si="0"/>
        <v>327.26599999999996</v>
      </c>
      <c r="J19" t="s">
        <v>3</v>
      </c>
      <c r="K19" t="s">
        <v>1452</v>
      </c>
      <c r="L19" t="s">
        <v>1451</v>
      </c>
      <c r="M19" t="s">
        <v>196</v>
      </c>
    </row>
    <row r="20" spans="1:13" x14ac:dyDescent="0.25">
      <c r="A20" t="s">
        <v>1345</v>
      </c>
      <c r="B20" t="s">
        <v>1344</v>
      </c>
      <c r="C20" t="s">
        <v>1343</v>
      </c>
      <c r="D20" t="s">
        <v>1342</v>
      </c>
      <c r="E20" t="s">
        <v>6</v>
      </c>
      <c r="F20" t="s">
        <v>5</v>
      </c>
      <c r="G20" t="s">
        <v>4</v>
      </c>
      <c r="H20">
        <f t="shared" si="0"/>
        <v>330.65899999999999</v>
      </c>
      <c r="J20" t="s">
        <v>3</v>
      </c>
      <c r="K20" t="s">
        <v>1450</v>
      </c>
      <c r="L20" t="s">
        <v>1133</v>
      </c>
      <c r="M20" t="s">
        <v>40</v>
      </c>
    </row>
    <row r="21" spans="1:13" x14ac:dyDescent="0.25">
      <c r="A21" t="s">
        <v>1345</v>
      </c>
      <c r="B21" t="s">
        <v>1344</v>
      </c>
      <c r="C21" t="s">
        <v>1343</v>
      </c>
      <c r="D21" t="s">
        <v>1342</v>
      </c>
      <c r="E21" t="s">
        <v>6</v>
      </c>
      <c r="F21" t="s">
        <v>5</v>
      </c>
      <c r="G21" t="s">
        <v>178</v>
      </c>
      <c r="H21">
        <f t="shared" si="0"/>
        <v>336.70000000000005</v>
      </c>
      <c r="J21" t="s">
        <v>3</v>
      </c>
      <c r="K21" t="s">
        <v>1449</v>
      </c>
      <c r="L21" t="s">
        <v>1448</v>
      </c>
      <c r="M21" t="s">
        <v>301</v>
      </c>
    </row>
    <row r="22" spans="1:13" x14ac:dyDescent="0.25">
      <c r="A22" t="s">
        <v>1345</v>
      </c>
      <c r="B22" t="s">
        <v>1344</v>
      </c>
      <c r="C22" t="s">
        <v>1343</v>
      </c>
      <c r="D22" t="s">
        <v>1342</v>
      </c>
      <c r="E22" t="s">
        <v>6</v>
      </c>
      <c r="F22" t="s">
        <v>5</v>
      </c>
      <c r="G22" t="s">
        <v>132</v>
      </c>
      <c r="H22">
        <f t="shared" si="0"/>
        <v>337.97500000000002</v>
      </c>
      <c r="J22" t="s">
        <v>3</v>
      </c>
      <c r="K22" t="s">
        <v>1447</v>
      </c>
      <c r="L22" t="s">
        <v>1446</v>
      </c>
      <c r="M22" t="s">
        <v>1445</v>
      </c>
    </row>
    <row r="23" spans="1:13" x14ac:dyDescent="0.25">
      <c r="A23" t="s">
        <v>1345</v>
      </c>
      <c r="B23" t="s">
        <v>1344</v>
      </c>
      <c r="C23" t="s">
        <v>1343</v>
      </c>
      <c r="D23" t="s">
        <v>1342</v>
      </c>
      <c r="E23" t="s">
        <v>6</v>
      </c>
      <c r="F23" t="s">
        <v>5</v>
      </c>
      <c r="G23" t="s">
        <v>4</v>
      </c>
      <c r="H23">
        <f t="shared" si="0"/>
        <v>340.20799999999997</v>
      </c>
      <c r="J23" t="s">
        <v>3</v>
      </c>
      <c r="K23" t="s">
        <v>1444</v>
      </c>
      <c r="L23" t="s">
        <v>1443</v>
      </c>
      <c r="M23" t="s">
        <v>799</v>
      </c>
    </row>
    <row r="24" spans="1:13" x14ac:dyDescent="0.25">
      <c r="A24" t="s">
        <v>1345</v>
      </c>
      <c r="B24" t="s">
        <v>1344</v>
      </c>
      <c r="C24" t="s">
        <v>1343</v>
      </c>
      <c r="D24" t="s">
        <v>1342</v>
      </c>
      <c r="E24" t="s">
        <v>6</v>
      </c>
      <c r="F24" t="s">
        <v>5</v>
      </c>
      <c r="G24" t="s">
        <v>178</v>
      </c>
      <c r="H24">
        <f t="shared" si="0"/>
        <v>345.29200000000003</v>
      </c>
      <c r="J24" t="s">
        <v>3</v>
      </c>
      <c r="K24" t="s">
        <v>1442</v>
      </c>
      <c r="L24" t="s">
        <v>1441</v>
      </c>
      <c r="M24" t="s">
        <v>344</v>
      </c>
    </row>
    <row r="25" spans="1:13" x14ac:dyDescent="0.25">
      <c r="A25" t="s">
        <v>1345</v>
      </c>
      <c r="B25" t="s">
        <v>1344</v>
      </c>
      <c r="C25" t="s">
        <v>1343</v>
      </c>
      <c r="D25" t="s">
        <v>1342</v>
      </c>
      <c r="E25" t="s">
        <v>6</v>
      </c>
      <c r="F25" t="s">
        <v>5</v>
      </c>
      <c r="G25" t="s">
        <v>4</v>
      </c>
      <c r="H25">
        <f t="shared" si="0"/>
        <v>349.36599999999999</v>
      </c>
      <c r="J25" t="s">
        <v>3</v>
      </c>
      <c r="K25" t="s">
        <v>1440</v>
      </c>
      <c r="L25" t="s">
        <v>1439</v>
      </c>
      <c r="M25" t="s">
        <v>1438</v>
      </c>
    </row>
    <row r="26" spans="1:13" x14ac:dyDescent="0.25">
      <c r="A26" t="s">
        <v>1345</v>
      </c>
      <c r="B26" t="s">
        <v>1344</v>
      </c>
      <c r="C26" t="s">
        <v>1343</v>
      </c>
      <c r="D26" t="s">
        <v>1342</v>
      </c>
      <c r="E26" t="s">
        <v>6</v>
      </c>
      <c r="F26" t="s">
        <v>5</v>
      </c>
      <c r="G26" t="s">
        <v>14</v>
      </c>
      <c r="H26">
        <f t="shared" si="0"/>
        <v>378.26599999999996</v>
      </c>
      <c r="J26" t="s">
        <v>3</v>
      </c>
      <c r="K26" t="s">
        <v>1437</v>
      </c>
      <c r="L26" t="s">
        <v>1436</v>
      </c>
      <c r="M26" t="s">
        <v>254</v>
      </c>
    </row>
    <row r="27" spans="1:13" x14ac:dyDescent="0.25">
      <c r="A27" t="s">
        <v>1345</v>
      </c>
      <c r="B27" t="s">
        <v>1344</v>
      </c>
      <c r="C27" t="s">
        <v>1343</v>
      </c>
      <c r="D27" t="s">
        <v>1342</v>
      </c>
      <c r="E27" t="s">
        <v>6</v>
      </c>
      <c r="F27" t="s">
        <v>5</v>
      </c>
      <c r="G27" t="s">
        <v>132</v>
      </c>
      <c r="H27">
        <f t="shared" si="0"/>
        <v>380.61599999999999</v>
      </c>
      <c r="J27" t="s">
        <v>3</v>
      </c>
      <c r="K27" t="s">
        <v>1435</v>
      </c>
      <c r="L27" t="s">
        <v>1434</v>
      </c>
      <c r="M27" t="s">
        <v>1433</v>
      </c>
    </row>
    <row r="28" spans="1:13" x14ac:dyDescent="0.25">
      <c r="A28" t="s">
        <v>1345</v>
      </c>
      <c r="B28" t="s">
        <v>1344</v>
      </c>
      <c r="C28" t="s">
        <v>1343</v>
      </c>
      <c r="D28" t="s">
        <v>1342</v>
      </c>
      <c r="E28" t="s">
        <v>6</v>
      </c>
      <c r="F28" t="s">
        <v>5</v>
      </c>
      <c r="G28" t="s">
        <v>1432</v>
      </c>
      <c r="H28">
        <f t="shared" si="0"/>
        <v>386.274</v>
      </c>
      <c r="J28" t="s">
        <v>3</v>
      </c>
      <c r="K28" t="s">
        <v>1431</v>
      </c>
      <c r="L28" t="s">
        <v>1430</v>
      </c>
      <c r="M28" t="s">
        <v>322</v>
      </c>
    </row>
    <row r="29" spans="1:13" x14ac:dyDescent="0.25">
      <c r="A29" t="s">
        <v>1345</v>
      </c>
      <c r="B29" t="s">
        <v>1344</v>
      </c>
      <c r="C29" t="s">
        <v>1343</v>
      </c>
      <c r="D29" t="s">
        <v>1342</v>
      </c>
      <c r="E29" t="s">
        <v>6</v>
      </c>
      <c r="F29" t="s">
        <v>5</v>
      </c>
      <c r="G29" t="s">
        <v>178</v>
      </c>
      <c r="H29">
        <f t="shared" si="0"/>
        <v>387.54200000000003</v>
      </c>
      <c r="J29" t="s">
        <v>3</v>
      </c>
      <c r="K29" t="s">
        <v>1429</v>
      </c>
      <c r="L29" t="s">
        <v>1428</v>
      </c>
      <c r="M29" t="s">
        <v>1427</v>
      </c>
    </row>
    <row r="30" spans="1:13" x14ac:dyDescent="0.25">
      <c r="A30" t="s">
        <v>1345</v>
      </c>
      <c r="B30" t="s">
        <v>1344</v>
      </c>
      <c r="C30" t="s">
        <v>1343</v>
      </c>
      <c r="D30" t="s">
        <v>1342</v>
      </c>
      <c r="E30" t="s">
        <v>6</v>
      </c>
      <c r="F30" t="s">
        <v>5</v>
      </c>
      <c r="G30" t="s">
        <v>132</v>
      </c>
      <c r="H30">
        <f t="shared" si="0"/>
        <v>389.10800000000006</v>
      </c>
      <c r="J30" t="s">
        <v>3</v>
      </c>
      <c r="K30" t="s">
        <v>1426</v>
      </c>
      <c r="L30" t="s">
        <v>1425</v>
      </c>
      <c r="M30" t="s">
        <v>1424</v>
      </c>
    </row>
    <row r="31" spans="1:13" x14ac:dyDescent="0.25">
      <c r="A31" t="s">
        <v>1345</v>
      </c>
      <c r="B31" t="s">
        <v>1344</v>
      </c>
      <c r="C31" t="s">
        <v>1343</v>
      </c>
      <c r="D31" t="s">
        <v>1342</v>
      </c>
      <c r="E31" t="s">
        <v>6</v>
      </c>
      <c r="F31" t="s">
        <v>5</v>
      </c>
      <c r="G31" t="s">
        <v>132</v>
      </c>
      <c r="H31">
        <f t="shared" si="0"/>
        <v>395.30000000000007</v>
      </c>
      <c r="J31" t="s">
        <v>3</v>
      </c>
      <c r="K31" t="s">
        <v>1423</v>
      </c>
      <c r="L31" t="s">
        <v>1422</v>
      </c>
      <c r="M31" t="s">
        <v>117</v>
      </c>
    </row>
    <row r="32" spans="1:13" x14ac:dyDescent="0.25">
      <c r="A32" t="s">
        <v>1345</v>
      </c>
      <c r="B32" t="s">
        <v>1344</v>
      </c>
      <c r="C32" t="s">
        <v>1343</v>
      </c>
      <c r="D32" t="s">
        <v>1342</v>
      </c>
      <c r="E32" t="s">
        <v>6</v>
      </c>
      <c r="F32" t="s">
        <v>5</v>
      </c>
      <c r="G32" t="s">
        <v>4</v>
      </c>
      <c r="H32">
        <f t="shared" si="0"/>
        <v>400.34900000000005</v>
      </c>
      <c r="J32" t="s">
        <v>3</v>
      </c>
      <c r="K32" t="s">
        <v>1421</v>
      </c>
      <c r="L32" t="s">
        <v>1420</v>
      </c>
      <c r="M32" t="s">
        <v>1137</v>
      </c>
    </row>
    <row r="33" spans="1:13" x14ac:dyDescent="0.25">
      <c r="A33" t="s">
        <v>1345</v>
      </c>
      <c r="B33" t="s">
        <v>1344</v>
      </c>
      <c r="C33" t="s">
        <v>1343</v>
      </c>
      <c r="D33" t="s">
        <v>1342</v>
      </c>
      <c r="E33" t="s">
        <v>6</v>
      </c>
      <c r="F33" t="s">
        <v>5</v>
      </c>
      <c r="G33" t="s">
        <v>178</v>
      </c>
      <c r="H33">
        <f t="shared" si="0"/>
        <v>403.22500000000002</v>
      </c>
      <c r="J33" t="s">
        <v>3</v>
      </c>
      <c r="K33" t="s">
        <v>1419</v>
      </c>
      <c r="L33" t="s">
        <v>1418</v>
      </c>
      <c r="M33" t="s">
        <v>1417</v>
      </c>
    </row>
    <row r="34" spans="1:13" x14ac:dyDescent="0.25">
      <c r="A34" t="s">
        <v>1345</v>
      </c>
      <c r="B34" t="s">
        <v>1344</v>
      </c>
      <c r="C34" t="s">
        <v>1343</v>
      </c>
      <c r="D34" t="s">
        <v>1342</v>
      </c>
      <c r="E34" t="s">
        <v>6</v>
      </c>
      <c r="F34" t="s">
        <v>5</v>
      </c>
      <c r="G34" t="s">
        <v>132</v>
      </c>
      <c r="H34">
        <f t="shared" si="0"/>
        <v>406.65</v>
      </c>
      <c r="J34" t="s">
        <v>3</v>
      </c>
      <c r="K34" t="s">
        <v>1416</v>
      </c>
      <c r="L34" t="s">
        <v>1415</v>
      </c>
      <c r="M34" t="s">
        <v>479</v>
      </c>
    </row>
    <row r="35" spans="1:13" x14ac:dyDescent="0.25">
      <c r="A35" t="s">
        <v>1345</v>
      </c>
      <c r="B35" t="s">
        <v>1344</v>
      </c>
      <c r="C35" t="s">
        <v>1343</v>
      </c>
      <c r="D35" t="s">
        <v>1342</v>
      </c>
      <c r="E35" t="s">
        <v>6</v>
      </c>
      <c r="F35" t="s">
        <v>5</v>
      </c>
      <c r="G35" t="s">
        <v>178</v>
      </c>
      <c r="H35">
        <f t="shared" si="0"/>
        <v>417.92500000000007</v>
      </c>
      <c r="J35" t="s">
        <v>3</v>
      </c>
      <c r="K35" t="s">
        <v>1414</v>
      </c>
      <c r="L35" t="s">
        <v>1413</v>
      </c>
      <c r="M35" t="s">
        <v>1412</v>
      </c>
    </row>
    <row r="36" spans="1:13" x14ac:dyDescent="0.25">
      <c r="A36" t="s">
        <v>1345</v>
      </c>
      <c r="B36" t="s">
        <v>1344</v>
      </c>
      <c r="C36" t="s">
        <v>1343</v>
      </c>
      <c r="D36" t="s">
        <v>1342</v>
      </c>
      <c r="E36" t="s">
        <v>6</v>
      </c>
      <c r="F36" t="s">
        <v>5</v>
      </c>
      <c r="G36" t="s">
        <v>36</v>
      </c>
      <c r="H36">
        <f t="shared" si="0"/>
        <v>420.20000000000005</v>
      </c>
      <c r="J36" t="s">
        <v>3</v>
      </c>
      <c r="K36" t="s">
        <v>1251</v>
      </c>
      <c r="L36" t="s">
        <v>1411</v>
      </c>
      <c r="M36" t="s">
        <v>175</v>
      </c>
    </row>
    <row r="37" spans="1:13" x14ac:dyDescent="0.25">
      <c r="A37" t="s">
        <v>1345</v>
      </c>
      <c r="B37" t="s">
        <v>1344</v>
      </c>
      <c r="C37" t="s">
        <v>1343</v>
      </c>
      <c r="D37" t="s">
        <v>1342</v>
      </c>
      <c r="E37" t="s">
        <v>6</v>
      </c>
      <c r="F37" t="s">
        <v>5</v>
      </c>
      <c r="G37" t="s">
        <v>4</v>
      </c>
      <c r="H37">
        <f t="shared" si="0"/>
        <v>428.77499999999998</v>
      </c>
      <c r="J37" t="s">
        <v>3</v>
      </c>
      <c r="K37" t="s">
        <v>1410</v>
      </c>
      <c r="L37" t="s">
        <v>1409</v>
      </c>
      <c r="M37" t="s">
        <v>1408</v>
      </c>
    </row>
    <row r="38" spans="1:13" x14ac:dyDescent="0.25">
      <c r="A38" t="s">
        <v>1345</v>
      </c>
      <c r="B38" t="s">
        <v>1344</v>
      </c>
      <c r="C38" t="s">
        <v>1343</v>
      </c>
      <c r="D38" t="s">
        <v>1342</v>
      </c>
      <c r="E38" t="s">
        <v>6</v>
      </c>
      <c r="F38" t="s">
        <v>5</v>
      </c>
      <c r="G38" t="s">
        <v>178</v>
      </c>
      <c r="H38">
        <f t="shared" si="0"/>
        <v>445.99900000000002</v>
      </c>
      <c r="J38" t="s">
        <v>3</v>
      </c>
      <c r="K38" t="s">
        <v>1407</v>
      </c>
      <c r="L38" t="s">
        <v>1406</v>
      </c>
      <c r="M38" t="s">
        <v>1405</v>
      </c>
    </row>
    <row r="39" spans="1:13" x14ac:dyDescent="0.25">
      <c r="A39" t="s">
        <v>1345</v>
      </c>
      <c r="B39" t="s">
        <v>1344</v>
      </c>
      <c r="C39" t="s">
        <v>1343</v>
      </c>
      <c r="D39" t="s">
        <v>1342</v>
      </c>
      <c r="E39" t="s">
        <v>6</v>
      </c>
      <c r="F39" t="s">
        <v>5</v>
      </c>
      <c r="G39" t="s">
        <v>4</v>
      </c>
      <c r="H39">
        <f t="shared" si="0"/>
        <v>464.39200000000005</v>
      </c>
      <c r="J39" t="s">
        <v>3</v>
      </c>
      <c r="K39" t="s">
        <v>1404</v>
      </c>
      <c r="L39" t="s">
        <v>1403</v>
      </c>
      <c r="M39" t="s">
        <v>1402</v>
      </c>
    </row>
    <row r="40" spans="1:13" x14ac:dyDescent="0.25">
      <c r="A40" t="s">
        <v>1345</v>
      </c>
      <c r="B40" t="s">
        <v>1344</v>
      </c>
      <c r="C40" t="s">
        <v>1343</v>
      </c>
      <c r="D40" t="s">
        <v>1342</v>
      </c>
      <c r="E40" t="s">
        <v>6</v>
      </c>
      <c r="F40" t="s">
        <v>5</v>
      </c>
      <c r="G40" t="s">
        <v>178</v>
      </c>
      <c r="H40">
        <f t="shared" si="0"/>
        <v>493.31100000000004</v>
      </c>
      <c r="J40" t="s">
        <v>3</v>
      </c>
      <c r="K40" t="s">
        <v>1401</v>
      </c>
      <c r="L40" t="s">
        <v>1400</v>
      </c>
      <c r="M40" t="s">
        <v>1399</v>
      </c>
    </row>
    <row r="41" spans="1:13" x14ac:dyDescent="0.25">
      <c r="A41" t="s">
        <v>1345</v>
      </c>
      <c r="B41" t="s">
        <v>1344</v>
      </c>
      <c r="C41" t="s">
        <v>1343</v>
      </c>
      <c r="D41" t="s">
        <v>1342</v>
      </c>
      <c r="E41" t="s">
        <v>6</v>
      </c>
      <c r="F41" t="s">
        <v>5</v>
      </c>
      <c r="G41" t="s">
        <v>14</v>
      </c>
      <c r="H41">
        <f t="shared" si="0"/>
        <v>504.899</v>
      </c>
      <c r="J41" t="s">
        <v>3</v>
      </c>
      <c r="K41" t="s">
        <v>1398</v>
      </c>
      <c r="L41" t="s">
        <v>1397</v>
      </c>
      <c r="M41" t="s">
        <v>1396</v>
      </c>
    </row>
    <row r="42" spans="1:13" x14ac:dyDescent="0.25">
      <c r="A42" t="s">
        <v>1345</v>
      </c>
      <c r="B42" t="s">
        <v>1344</v>
      </c>
      <c r="C42" t="s">
        <v>1343</v>
      </c>
      <c r="D42" t="s">
        <v>1342</v>
      </c>
      <c r="E42" t="s">
        <v>6</v>
      </c>
      <c r="F42" t="s">
        <v>5</v>
      </c>
      <c r="G42" t="s">
        <v>4</v>
      </c>
      <c r="H42">
        <f t="shared" si="0"/>
        <v>513.30899999999997</v>
      </c>
      <c r="J42" t="s">
        <v>3</v>
      </c>
      <c r="K42" t="s">
        <v>1395</v>
      </c>
      <c r="L42" t="s">
        <v>1394</v>
      </c>
      <c r="M42" t="s">
        <v>1332</v>
      </c>
    </row>
    <row r="43" spans="1:13" x14ac:dyDescent="0.25">
      <c r="A43" t="s">
        <v>1345</v>
      </c>
      <c r="B43" t="s">
        <v>1344</v>
      </c>
      <c r="C43" t="s">
        <v>1343</v>
      </c>
      <c r="D43" t="s">
        <v>1342</v>
      </c>
      <c r="E43" t="s">
        <v>6</v>
      </c>
      <c r="F43" t="s">
        <v>5</v>
      </c>
      <c r="G43" t="s">
        <v>36</v>
      </c>
      <c r="H43">
        <f t="shared" si="0"/>
        <v>540.20000000000005</v>
      </c>
      <c r="J43" t="s">
        <v>3</v>
      </c>
      <c r="K43" t="s">
        <v>1393</v>
      </c>
      <c r="L43" t="s">
        <v>1392</v>
      </c>
      <c r="M43" t="s">
        <v>1391</v>
      </c>
    </row>
    <row r="44" spans="1:13" x14ac:dyDescent="0.25">
      <c r="A44" t="s">
        <v>1345</v>
      </c>
      <c r="B44" t="s">
        <v>1344</v>
      </c>
      <c r="C44" t="s">
        <v>1343</v>
      </c>
      <c r="D44" t="s">
        <v>1342</v>
      </c>
      <c r="E44" t="s">
        <v>6</v>
      </c>
      <c r="F44" t="s">
        <v>5</v>
      </c>
      <c r="G44" t="s">
        <v>14</v>
      </c>
      <c r="H44">
        <f t="shared" si="0"/>
        <v>540.72500000000002</v>
      </c>
      <c r="J44" t="s">
        <v>3</v>
      </c>
      <c r="K44" t="s">
        <v>1390</v>
      </c>
      <c r="L44" t="s">
        <v>1389</v>
      </c>
      <c r="M44" t="s">
        <v>1388</v>
      </c>
    </row>
    <row r="45" spans="1:13" x14ac:dyDescent="0.25">
      <c r="A45" t="s">
        <v>1345</v>
      </c>
      <c r="B45" t="s">
        <v>1344</v>
      </c>
      <c r="C45" t="s">
        <v>1343</v>
      </c>
      <c r="D45" t="s">
        <v>1342</v>
      </c>
      <c r="E45" t="s">
        <v>6</v>
      </c>
      <c r="F45" t="s">
        <v>5</v>
      </c>
      <c r="G45" t="s">
        <v>132</v>
      </c>
      <c r="H45">
        <f t="shared" si="0"/>
        <v>548.1</v>
      </c>
      <c r="J45" t="s">
        <v>3</v>
      </c>
      <c r="K45" t="s">
        <v>1387</v>
      </c>
      <c r="L45" t="s">
        <v>1385</v>
      </c>
      <c r="M45" t="s">
        <v>1386</v>
      </c>
    </row>
    <row r="46" spans="1:13" x14ac:dyDescent="0.25">
      <c r="A46" t="s">
        <v>1345</v>
      </c>
      <c r="B46" t="s">
        <v>1344</v>
      </c>
      <c r="C46" t="s">
        <v>1343</v>
      </c>
      <c r="D46" t="s">
        <v>1342</v>
      </c>
      <c r="E46" t="s">
        <v>6</v>
      </c>
      <c r="F46" t="s">
        <v>5</v>
      </c>
      <c r="G46" t="s">
        <v>178</v>
      </c>
      <c r="H46">
        <f t="shared" si="0"/>
        <v>554.73300000000006</v>
      </c>
      <c r="J46" t="s">
        <v>3</v>
      </c>
      <c r="K46" t="s">
        <v>1385</v>
      </c>
      <c r="L46" t="s">
        <v>1384</v>
      </c>
      <c r="M46" t="s">
        <v>179</v>
      </c>
    </row>
    <row r="47" spans="1:13" x14ac:dyDescent="0.25">
      <c r="A47" t="s">
        <v>1345</v>
      </c>
      <c r="B47" t="s">
        <v>1344</v>
      </c>
      <c r="C47" t="s">
        <v>1343</v>
      </c>
      <c r="D47" t="s">
        <v>1342</v>
      </c>
      <c r="E47" t="s">
        <v>6</v>
      </c>
      <c r="F47" t="s">
        <v>5</v>
      </c>
      <c r="G47" t="s">
        <v>132</v>
      </c>
      <c r="H47">
        <f t="shared" si="0"/>
        <v>557.73400000000004</v>
      </c>
      <c r="J47" t="s">
        <v>3</v>
      </c>
      <c r="K47" t="s">
        <v>1383</v>
      </c>
      <c r="L47" t="s">
        <v>1382</v>
      </c>
      <c r="M47" t="s">
        <v>1332</v>
      </c>
    </row>
    <row r="48" spans="1:13" x14ac:dyDescent="0.25">
      <c r="A48" t="s">
        <v>1345</v>
      </c>
      <c r="B48" t="s">
        <v>1344</v>
      </c>
      <c r="C48" t="s">
        <v>1343</v>
      </c>
      <c r="D48" t="s">
        <v>1342</v>
      </c>
      <c r="E48" t="s">
        <v>6</v>
      </c>
      <c r="F48" t="s">
        <v>5</v>
      </c>
      <c r="G48" t="s">
        <v>178</v>
      </c>
      <c r="H48">
        <f t="shared" si="0"/>
        <v>560.08500000000004</v>
      </c>
      <c r="J48" t="s">
        <v>3</v>
      </c>
      <c r="K48" t="s">
        <v>1381</v>
      </c>
      <c r="L48" t="s">
        <v>1380</v>
      </c>
      <c r="M48" t="s">
        <v>1379</v>
      </c>
    </row>
    <row r="49" spans="1:13" x14ac:dyDescent="0.25">
      <c r="A49" t="s">
        <v>1345</v>
      </c>
      <c r="B49" t="s">
        <v>1344</v>
      </c>
      <c r="C49" t="s">
        <v>1343</v>
      </c>
      <c r="D49" t="s">
        <v>1342</v>
      </c>
      <c r="E49" t="s">
        <v>6</v>
      </c>
      <c r="F49" t="s">
        <v>5</v>
      </c>
      <c r="G49" t="s">
        <v>132</v>
      </c>
      <c r="H49">
        <f t="shared" si="0"/>
        <v>564.59699999999998</v>
      </c>
      <c r="J49" t="s">
        <v>3</v>
      </c>
      <c r="K49" t="s">
        <v>1378</v>
      </c>
      <c r="L49" t="s">
        <v>1377</v>
      </c>
      <c r="M49" t="s">
        <v>1376</v>
      </c>
    </row>
    <row r="50" spans="1:13" x14ac:dyDescent="0.25">
      <c r="A50" t="s">
        <v>1345</v>
      </c>
      <c r="B50" t="s">
        <v>1344</v>
      </c>
      <c r="C50" t="s">
        <v>1343</v>
      </c>
      <c r="D50" t="s">
        <v>1342</v>
      </c>
      <c r="E50" t="s">
        <v>6</v>
      </c>
      <c r="F50" t="s">
        <v>5</v>
      </c>
      <c r="G50" t="s">
        <v>178</v>
      </c>
      <c r="H50">
        <f t="shared" si="0"/>
        <v>566.91600000000005</v>
      </c>
      <c r="J50" t="s">
        <v>3</v>
      </c>
      <c r="K50" t="s">
        <v>1375</v>
      </c>
      <c r="L50" t="s">
        <v>1374</v>
      </c>
      <c r="M50" t="s">
        <v>307</v>
      </c>
    </row>
    <row r="51" spans="1:13" x14ac:dyDescent="0.25">
      <c r="A51" t="s">
        <v>1345</v>
      </c>
      <c r="B51" t="s">
        <v>1344</v>
      </c>
      <c r="C51" t="s">
        <v>1343</v>
      </c>
      <c r="D51" t="s">
        <v>1342</v>
      </c>
      <c r="E51" t="s">
        <v>6</v>
      </c>
      <c r="F51" t="s">
        <v>5</v>
      </c>
      <c r="G51" t="s">
        <v>4</v>
      </c>
      <c r="H51">
        <f t="shared" si="0"/>
        <v>567.96699999999998</v>
      </c>
      <c r="J51" t="s">
        <v>3</v>
      </c>
      <c r="K51" t="s">
        <v>1373</v>
      </c>
      <c r="L51" t="s">
        <v>1372</v>
      </c>
      <c r="M51" t="s">
        <v>326</v>
      </c>
    </row>
    <row r="52" spans="1:13" x14ac:dyDescent="0.25">
      <c r="A52" t="s">
        <v>1345</v>
      </c>
      <c r="B52" t="s">
        <v>1344</v>
      </c>
      <c r="C52" t="s">
        <v>1343</v>
      </c>
      <c r="D52" t="s">
        <v>1342</v>
      </c>
      <c r="E52" t="s">
        <v>6</v>
      </c>
      <c r="F52" t="s">
        <v>5</v>
      </c>
      <c r="G52" t="s">
        <v>132</v>
      </c>
      <c r="H52">
        <f t="shared" si="0"/>
        <v>574.59199999999998</v>
      </c>
      <c r="J52" t="s">
        <v>3</v>
      </c>
      <c r="K52" t="s">
        <v>1371</v>
      </c>
      <c r="L52" t="s">
        <v>1370</v>
      </c>
      <c r="M52" t="s">
        <v>1369</v>
      </c>
    </row>
    <row r="53" spans="1:13" x14ac:dyDescent="0.25">
      <c r="A53" t="s">
        <v>1345</v>
      </c>
      <c r="B53" t="s">
        <v>1344</v>
      </c>
      <c r="C53" t="s">
        <v>1343</v>
      </c>
      <c r="D53" t="s">
        <v>1342</v>
      </c>
      <c r="E53" t="s">
        <v>6</v>
      </c>
      <c r="F53" t="s">
        <v>5</v>
      </c>
      <c r="G53" t="s">
        <v>4</v>
      </c>
      <c r="H53">
        <f t="shared" si="0"/>
        <v>589.70799999999997</v>
      </c>
      <c r="J53" t="s">
        <v>3</v>
      </c>
      <c r="K53" t="s">
        <v>1368</v>
      </c>
      <c r="L53" t="s">
        <v>1367</v>
      </c>
      <c r="M53" t="s">
        <v>1137</v>
      </c>
    </row>
    <row r="54" spans="1:13" x14ac:dyDescent="0.25">
      <c r="A54" t="s">
        <v>1345</v>
      </c>
      <c r="B54" t="s">
        <v>1344</v>
      </c>
      <c r="C54" t="s">
        <v>1343</v>
      </c>
      <c r="D54" t="s">
        <v>1342</v>
      </c>
      <c r="E54" t="s">
        <v>6</v>
      </c>
      <c r="F54" t="s">
        <v>5</v>
      </c>
      <c r="G54" t="s">
        <v>4</v>
      </c>
      <c r="H54">
        <f t="shared" si="0"/>
        <v>594.30799999999999</v>
      </c>
      <c r="J54" t="s">
        <v>3</v>
      </c>
      <c r="K54" t="s">
        <v>1366</v>
      </c>
      <c r="L54" t="s">
        <v>1365</v>
      </c>
      <c r="M54" t="s">
        <v>1364</v>
      </c>
    </row>
    <row r="55" spans="1:13" x14ac:dyDescent="0.25">
      <c r="A55" t="s">
        <v>1345</v>
      </c>
      <c r="B55" t="s">
        <v>1344</v>
      </c>
      <c r="C55" t="s">
        <v>1343</v>
      </c>
      <c r="D55" t="s">
        <v>1342</v>
      </c>
      <c r="E55" t="s">
        <v>6</v>
      </c>
      <c r="F55" t="s">
        <v>5</v>
      </c>
      <c r="G55" t="s">
        <v>178</v>
      </c>
      <c r="H55">
        <f t="shared" si="0"/>
        <v>607.80000000000007</v>
      </c>
      <c r="J55" t="s">
        <v>3</v>
      </c>
      <c r="K55" t="s">
        <v>1363</v>
      </c>
      <c r="L55" t="s">
        <v>1362</v>
      </c>
      <c r="M55" t="s">
        <v>1361</v>
      </c>
    </row>
    <row r="56" spans="1:13" x14ac:dyDescent="0.25">
      <c r="A56" t="s">
        <v>1345</v>
      </c>
      <c r="B56" t="s">
        <v>1344</v>
      </c>
      <c r="C56" t="s">
        <v>1343</v>
      </c>
      <c r="D56" t="s">
        <v>1342</v>
      </c>
      <c r="E56" t="s">
        <v>6</v>
      </c>
      <c r="F56" t="s">
        <v>5</v>
      </c>
      <c r="G56" t="s">
        <v>4</v>
      </c>
      <c r="H56">
        <f t="shared" si="0"/>
        <v>628.84900000000005</v>
      </c>
      <c r="J56" t="s">
        <v>3</v>
      </c>
      <c r="K56" t="s">
        <v>1360</v>
      </c>
      <c r="L56" t="s">
        <v>1359</v>
      </c>
      <c r="M56" t="s">
        <v>925</v>
      </c>
    </row>
    <row r="57" spans="1:13" x14ac:dyDescent="0.25">
      <c r="A57" t="s">
        <v>1345</v>
      </c>
      <c r="B57" t="s">
        <v>1344</v>
      </c>
      <c r="C57" t="s">
        <v>1343</v>
      </c>
      <c r="D57" t="s">
        <v>1342</v>
      </c>
      <c r="E57" t="s">
        <v>6</v>
      </c>
      <c r="F57" t="s">
        <v>5</v>
      </c>
      <c r="G57" t="s">
        <v>4</v>
      </c>
      <c r="H57">
        <f t="shared" si="0"/>
        <v>658.01599999999996</v>
      </c>
      <c r="J57" t="s">
        <v>3</v>
      </c>
      <c r="K57" t="s">
        <v>1358</v>
      </c>
      <c r="L57" t="s">
        <v>1357</v>
      </c>
      <c r="M57" t="s">
        <v>1356</v>
      </c>
    </row>
    <row r="58" spans="1:13" x14ac:dyDescent="0.25">
      <c r="A58" t="s">
        <v>1345</v>
      </c>
      <c r="B58" t="s">
        <v>1344</v>
      </c>
      <c r="C58" t="s">
        <v>1343</v>
      </c>
      <c r="D58" t="s">
        <v>1342</v>
      </c>
      <c r="E58" t="s">
        <v>6</v>
      </c>
      <c r="F58" t="s">
        <v>5</v>
      </c>
      <c r="G58" t="s">
        <v>14</v>
      </c>
      <c r="H58">
        <f t="shared" si="0"/>
        <v>688.19200000000001</v>
      </c>
      <c r="J58" t="s">
        <v>3</v>
      </c>
      <c r="K58" t="s">
        <v>1355</v>
      </c>
      <c r="L58" t="s">
        <v>1354</v>
      </c>
      <c r="M58" t="s">
        <v>1353</v>
      </c>
    </row>
    <row r="59" spans="1:13" x14ac:dyDescent="0.25">
      <c r="A59" t="s">
        <v>1345</v>
      </c>
      <c r="B59" t="s">
        <v>1344</v>
      </c>
      <c r="C59" t="s">
        <v>1343</v>
      </c>
      <c r="D59" t="s">
        <v>1342</v>
      </c>
      <c r="E59" t="s">
        <v>6</v>
      </c>
      <c r="F59" t="s">
        <v>5</v>
      </c>
      <c r="G59" t="s">
        <v>14</v>
      </c>
      <c r="H59">
        <f t="shared" si="0"/>
        <v>705.69200000000001</v>
      </c>
      <c r="J59" t="s">
        <v>3</v>
      </c>
      <c r="K59" t="s">
        <v>1352</v>
      </c>
      <c r="L59" t="s">
        <v>1351</v>
      </c>
      <c r="M59" t="s">
        <v>228</v>
      </c>
    </row>
    <row r="60" spans="1:13" x14ac:dyDescent="0.25">
      <c r="A60" t="s">
        <v>1345</v>
      </c>
      <c r="B60" t="s">
        <v>1344</v>
      </c>
      <c r="C60" t="s">
        <v>1343</v>
      </c>
      <c r="D60" t="s">
        <v>1342</v>
      </c>
      <c r="E60" t="s">
        <v>6</v>
      </c>
      <c r="F60" t="s">
        <v>5</v>
      </c>
      <c r="G60" t="s">
        <v>14</v>
      </c>
      <c r="H60">
        <f t="shared" si="0"/>
        <v>726.41700000000003</v>
      </c>
      <c r="J60" t="s">
        <v>3</v>
      </c>
      <c r="K60" t="s">
        <v>1350</v>
      </c>
      <c r="L60" t="s">
        <v>1349</v>
      </c>
      <c r="M60" t="s">
        <v>1157</v>
      </c>
    </row>
    <row r="61" spans="1:13" x14ac:dyDescent="0.25">
      <c r="A61" t="s">
        <v>1345</v>
      </c>
      <c r="B61" t="s">
        <v>1344</v>
      </c>
      <c r="C61" t="s">
        <v>1343</v>
      </c>
      <c r="D61" t="s">
        <v>1342</v>
      </c>
      <c r="E61" t="s">
        <v>6</v>
      </c>
      <c r="F61" t="s">
        <v>5</v>
      </c>
      <c r="G61" t="s">
        <v>14</v>
      </c>
      <c r="H61">
        <f t="shared" si="0"/>
        <v>732.00900000000013</v>
      </c>
      <c r="J61" t="s">
        <v>3</v>
      </c>
      <c r="K61" t="s">
        <v>1348</v>
      </c>
      <c r="L61" t="s">
        <v>1347</v>
      </c>
      <c r="M61" t="s">
        <v>1346</v>
      </c>
    </row>
    <row r="62" spans="1:13" x14ac:dyDescent="0.25">
      <c r="A62" t="s">
        <v>1345</v>
      </c>
      <c r="B62" t="s">
        <v>1344</v>
      </c>
      <c r="C62" t="s">
        <v>1343</v>
      </c>
      <c r="D62" t="s">
        <v>1342</v>
      </c>
      <c r="E62" t="s">
        <v>6</v>
      </c>
      <c r="F62" t="s">
        <v>5</v>
      </c>
      <c r="G62" t="s">
        <v>4</v>
      </c>
      <c r="H62">
        <f t="shared" si="0"/>
        <v>747.5569999999999</v>
      </c>
      <c r="J62" t="s">
        <v>3</v>
      </c>
      <c r="K62" t="s">
        <v>1341</v>
      </c>
      <c r="L62" t="s">
        <v>1340</v>
      </c>
      <c r="M62" t="s">
        <v>1339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workbookViewId="0">
      <pane ySplit="1" topLeftCell="A2" activePane="bottomLeft" state="frozen"/>
      <selection pane="bottomLeft" activeCell="D37" sqref="D37"/>
    </sheetView>
  </sheetViews>
  <sheetFormatPr defaultRowHeight="15" x14ac:dyDescent="0.25"/>
  <cols>
    <col min="1" max="16384" width="9.140625" style="6"/>
  </cols>
  <sheetData>
    <row r="1" spans="1:15" x14ac:dyDescent="0.25">
      <c r="A1" s="5" t="s">
        <v>169</v>
      </c>
      <c r="B1" s="5" t="s">
        <v>168</v>
      </c>
      <c r="C1" s="5" t="s">
        <v>167</v>
      </c>
      <c r="D1" s="5" t="s">
        <v>166</v>
      </c>
      <c r="E1" s="5" t="s">
        <v>165</v>
      </c>
      <c r="F1" s="5" t="s">
        <v>164</v>
      </c>
      <c r="G1" s="5" t="s">
        <v>163</v>
      </c>
      <c r="H1" s="5" t="s">
        <v>162</v>
      </c>
      <c r="I1" s="5" t="s">
        <v>161</v>
      </c>
      <c r="J1" s="5" t="s">
        <v>160</v>
      </c>
      <c r="K1" s="5" t="s">
        <v>159</v>
      </c>
      <c r="L1" s="5" t="s">
        <v>158</v>
      </c>
      <c r="M1" s="5" t="s">
        <v>157</v>
      </c>
      <c r="N1" s="5" t="s">
        <v>156</v>
      </c>
      <c r="O1" s="5" t="s">
        <v>155</v>
      </c>
    </row>
    <row r="2" spans="1:15" x14ac:dyDescent="0.25">
      <c r="A2" s="6" t="s">
        <v>1501</v>
      </c>
      <c r="B2" s="6" t="s">
        <v>1500</v>
      </c>
      <c r="C2" s="6" t="s">
        <v>1499</v>
      </c>
      <c r="D2" s="6" t="s">
        <v>1498</v>
      </c>
      <c r="E2" s="6" t="s">
        <v>6</v>
      </c>
      <c r="F2" s="6" t="s">
        <v>5</v>
      </c>
      <c r="G2" s="6" t="s">
        <v>154</v>
      </c>
      <c r="H2" s="6">
        <f>K2-K$6+60</f>
        <v>-0.48999999999995225</v>
      </c>
      <c r="J2" s="6" t="s">
        <v>153</v>
      </c>
      <c r="K2" s="6" t="s">
        <v>1684</v>
      </c>
      <c r="L2" s="6" t="s">
        <v>1684</v>
      </c>
      <c r="M2" s="6" t="s">
        <v>151</v>
      </c>
      <c r="N2" s="7">
        <f t="shared" ref="N2:N65" si="0">K2/86400</f>
        <v>3.4711805555555559E-3</v>
      </c>
    </row>
    <row r="3" spans="1:15" x14ac:dyDescent="0.25">
      <c r="A3" s="6" t="s">
        <v>1501</v>
      </c>
      <c r="B3" s="6" t="s">
        <v>1500</v>
      </c>
      <c r="C3" s="6" t="s">
        <v>1499</v>
      </c>
      <c r="D3" s="6" t="s">
        <v>1498</v>
      </c>
      <c r="E3" s="6" t="s">
        <v>6</v>
      </c>
      <c r="F3" s="6" t="s">
        <v>5</v>
      </c>
      <c r="G3" s="6" t="s">
        <v>14</v>
      </c>
      <c r="H3" s="6">
        <f t="shared" ref="H3:H66" si="1">K3-K$6+60</f>
        <v>3.910000000000025</v>
      </c>
      <c r="J3" s="6" t="s">
        <v>3</v>
      </c>
      <c r="K3" s="6" t="s">
        <v>1683</v>
      </c>
      <c r="L3" s="6" t="s">
        <v>1682</v>
      </c>
      <c r="M3" s="6" t="s">
        <v>1681</v>
      </c>
      <c r="N3" s="7">
        <f t="shared" si="0"/>
        <v>3.5221064814814815E-3</v>
      </c>
    </row>
    <row r="4" spans="1:15" x14ac:dyDescent="0.25">
      <c r="A4" s="6" t="s">
        <v>1501</v>
      </c>
      <c r="B4" s="6" t="s">
        <v>1500</v>
      </c>
      <c r="C4" s="6" t="s">
        <v>1499</v>
      </c>
      <c r="D4" s="6" t="s">
        <v>1498</v>
      </c>
      <c r="E4" s="6" t="s">
        <v>6</v>
      </c>
      <c r="F4" s="6" t="s">
        <v>5</v>
      </c>
      <c r="G4" s="6" t="s">
        <v>14</v>
      </c>
      <c r="H4" s="6">
        <f t="shared" si="1"/>
        <v>16.984000000000037</v>
      </c>
      <c r="J4" s="6" t="s">
        <v>3</v>
      </c>
      <c r="K4" s="6" t="s">
        <v>1680</v>
      </c>
      <c r="L4" s="6" t="s">
        <v>1679</v>
      </c>
      <c r="M4" s="6" t="s">
        <v>1227</v>
      </c>
      <c r="N4" s="7">
        <f t="shared" si="0"/>
        <v>3.6734259259259259E-3</v>
      </c>
    </row>
    <row r="5" spans="1:15" x14ac:dyDescent="0.25">
      <c r="A5" s="6" t="s">
        <v>1501</v>
      </c>
      <c r="B5" s="6" t="s">
        <v>1500</v>
      </c>
      <c r="C5" s="6" t="s">
        <v>1499</v>
      </c>
      <c r="D5" s="6" t="s">
        <v>1498</v>
      </c>
      <c r="E5" s="6" t="s">
        <v>6</v>
      </c>
      <c r="F5" s="6" t="s">
        <v>5</v>
      </c>
      <c r="G5" s="6" t="s">
        <v>14</v>
      </c>
      <c r="H5" s="6">
        <f t="shared" si="1"/>
        <v>26.360000000000014</v>
      </c>
      <c r="J5" s="6" t="s">
        <v>3</v>
      </c>
      <c r="K5" s="6" t="s">
        <v>1678</v>
      </c>
      <c r="L5" s="6" t="s">
        <v>1677</v>
      </c>
      <c r="M5" s="6" t="s">
        <v>1676</v>
      </c>
      <c r="N5" s="7">
        <f t="shared" si="0"/>
        <v>3.7819444444444445E-3</v>
      </c>
    </row>
    <row r="6" spans="1:15" x14ac:dyDescent="0.25">
      <c r="A6" s="6" t="s">
        <v>1501</v>
      </c>
      <c r="B6" s="6" t="s">
        <v>1500</v>
      </c>
      <c r="C6" s="6" t="s">
        <v>1499</v>
      </c>
      <c r="D6" s="6" t="s">
        <v>1498</v>
      </c>
      <c r="E6" s="6" t="s">
        <v>6</v>
      </c>
      <c r="F6" s="6" t="s">
        <v>5</v>
      </c>
      <c r="G6" s="6" t="s">
        <v>36</v>
      </c>
      <c r="H6" s="6">
        <f t="shared" si="1"/>
        <v>60</v>
      </c>
      <c r="J6" s="6" t="s">
        <v>3</v>
      </c>
      <c r="K6" s="6" t="s">
        <v>1675</v>
      </c>
      <c r="L6" s="6" t="s">
        <v>1674</v>
      </c>
      <c r="M6" s="6" t="s">
        <v>136</v>
      </c>
      <c r="N6" s="7">
        <f t="shared" si="0"/>
        <v>4.1712962962962962E-3</v>
      </c>
    </row>
    <row r="7" spans="1:15" x14ac:dyDescent="0.25">
      <c r="A7" s="6" t="s">
        <v>1501</v>
      </c>
      <c r="B7" s="6" t="s">
        <v>1500</v>
      </c>
      <c r="C7" s="6" t="s">
        <v>1499</v>
      </c>
      <c r="D7" s="6" t="s">
        <v>1498</v>
      </c>
      <c r="E7" s="6" t="s">
        <v>6</v>
      </c>
      <c r="F7" s="6" t="s">
        <v>5</v>
      </c>
      <c r="G7" s="6" t="s">
        <v>132</v>
      </c>
      <c r="H7" s="6">
        <f t="shared" si="1"/>
        <v>61.409000000000049</v>
      </c>
      <c r="J7" s="6" t="s">
        <v>3</v>
      </c>
      <c r="K7" s="6" t="s">
        <v>1673</v>
      </c>
      <c r="L7" s="6" t="s">
        <v>1672</v>
      </c>
      <c r="M7" s="6" t="s">
        <v>1044</v>
      </c>
      <c r="N7" s="7">
        <f t="shared" si="0"/>
        <v>4.1876041666666667E-3</v>
      </c>
    </row>
    <row r="8" spans="1:15" x14ac:dyDescent="0.25">
      <c r="A8" s="6" t="s">
        <v>1501</v>
      </c>
      <c r="B8" s="6" t="s">
        <v>1500</v>
      </c>
      <c r="C8" s="6" t="s">
        <v>1499</v>
      </c>
      <c r="D8" s="6" t="s">
        <v>1498</v>
      </c>
      <c r="E8" s="6" t="s">
        <v>6</v>
      </c>
      <c r="F8" s="6" t="s">
        <v>5</v>
      </c>
      <c r="G8" s="6" t="s">
        <v>14</v>
      </c>
      <c r="H8" s="6">
        <f t="shared" si="1"/>
        <v>66.184000000000026</v>
      </c>
      <c r="J8" s="6" t="s">
        <v>3</v>
      </c>
      <c r="K8" s="6" t="s">
        <v>1671</v>
      </c>
      <c r="L8" s="6" t="s">
        <v>1670</v>
      </c>
      <c r="M8" s="6" t="s">
        <v>569</v>
      </c>
      <c r="N8" s="7">
        <f t="shared" si="0"/>
        <v>4.2428703703703708E-3</v>
      </c>
    </row>
    <row r="9" spans="1:15" x14ac:dyDescent="0.25">
      <c r="A9" s="6" t="s">
        <v>1501</v>
      </c>
      <c r="B9" s="6" t="s">
        <v>1500</v>
      </c>
      <c r="C9" s="6" t="s">
        <v>1499</v>
      </c>
      <c r="D9" s="6" t="s">
        <v>1498</v>
      </c>
      <c r="E9" s="6" t="s">
        <v>6</v>
      </c>
      <c r="F9" s="6" t="s">
        <v>5</v>
      </c>
      <c r="G9" s="6" t="s">
        <v>14</v>
      </c>
      <c r="H9" s="6">
        <f t="shared" si="1"/>
        <v>74.43300000000005</v>
      </c>
      <c r="J9" s="6" t="s">
        <v>3</v>
      </c>
      <c r="K9" s="6" t="s">
        <v>1669</v>
      </c>
      <c r="L9" s="6" t="s">
        <v>1668</v>
      </c>
      <c r="M9" s="6" t="s">
        <v>1667</v>
      </c>
      <c r="N9" s="7">
        <f t="shared" si="0"/>
        <v>4.3383449074074079E-3</v>
      </c>
    </row>
    <row r="10" spans="1:15" x14ac:dyDescent="0.25">
      <c r="A10" s="6" t="s">
        <v>1501</v>
      </c>
      <c r="B10" s="6" t="s">
        <v>1500</v>
      </c>
      <c r="C10" s="6" t="s">
        <v>1499</v>
      </c>
      <c r="D10" s="6" t="s">
        <v>1498</v>
      </c>
      <c r="E10" s="6" t="s">
        <v>6</v>
      </c>
      <c r="F10" s="6" t="s">
        <v>5</v>
      </c>
      <c r="G10" s="6" t="s">
        <v>14</v>
      </c>
      <c r="H10" s="6">
        <f t="shared" si="1"/>
        <v>93.30800000000005</v>
      </c>
      <c r="J10" s="6" t="s">
        <v>3</v>
      </c>
      <c r="K10" s="6" t="s">
        <v>1666</v>
      </c>
      <c r="L10" s="6" t="s">
        <v>1665</v>
      </c>
      <c r="M10" s="6" t="s">
        <v>1664</v>
      </c>
      <c r="N10" s="7">
        <f t="shared" si="0"/>
        <v>4.5568055555555561E-3</v>
      </c>
    </row>
    <row r="11" spans="1:15" x14ac:dyDescent="0.25">
      <c r="A11" s="6" t="s">
        <v>1501</v>
      </c>
      <c r="B11" s="6" t="s">
        <v>1500</v>
      </c>
      <c r="C11" s="6" t="s">
        <v>1499</v>
      </c>
      <c r="D11" s="6" t="s">
        <v>1498</v>
      </c>
      <c r="E11" s="6" t="s">
        <v>6</v>
      </c>
      <c r="F11" s="6" t="s">
        <v>5</v>
      </c>
      <c r="G11" s="6" t="s">
        <v>132</v>
      </c>
      <c r="H11" s="6">
        <f t="shared" si="1"/>
        <v>97.393000000000029</v>
      </c>
      <c r="J11" s="6" t="s">
        <v>3</v>
      </c>
      <c r="K11" s="6" t="s">
        <v>1663</v>
      </c>
      <c r="L11" s="6" t="s">
        <v>1662</v>
      </c>
      <c r="M11" s="6" t="s">
        <v>1661</v>
      </c>
      <c r="N11" s="7">
        <f t="shared" si="0"/>
        <v>4.6040856481481479E-3</v>
      </c>
    </row>
    <row r="12" spans="1:15" x14ac:dyDescent="0.25">
      <c r="A12" s="6" t="s">
        <v>1501</v>
      </c>
      <c r="B12" s="6" t="s">
        <v>1500</v>
      </c>
      <c r="C12" s="6" t="s">
        <v>1499</v>
      </c>
      <c r="D12" s="6" t="s">
        <v>1498</v>
      </c>
      <c r="E12" s="6" t="s">
        <v>6</v>
      </c>
      <c r="F12" s="6" t="s">
        <v>5</v>
      </c>
      <c r="G12" s="6" t="s">
        <v>178</v>
      </c>
      <c r="H12" s="6">
        <f t="shared" si="1"/>
        <v>103.20100000000002</v>
      </c>
      <c r="J12" s="6" t="s">
        <v>3</v>
      </c>
      <c r="K12" s="6" t="s">
        <v>1660</v>
      </c>
      <c r="L12" s="6" t="s">
        <v>1659</v>
      </c>
      <c r="M12" s="6" t="s">
        <v>1008</v>
      </c>
      <c r="N12" s="7">
        <f t="shared" si="0"/>
        <v>4.6713078703703699E-3</v>
      </c>
    </row>
    <row r="13" spans="1:15" x14ac:dyDescent="0.25">
      <c r="A13" s="6" t="s">
        <v>1501</v>
      </c>
      <c r="B13" s="6" t="s">
        <v>1500</v>
      </c>
      <c r="C13" s="6" t="s">
        <v>1499</v>
      </c>
      <c r="D13" s="6" t="s">
        <v>1498</v>
      </c>
      <c r="E13" s="6" t="s">
        <v>6</v>
      </c>
      <c r="F13" s="6" t="s">
        <v>5</v>
      </c>
      <c r="G13" s="6" t="s">
        <v>132</v>
      </c>
      <c r="H13" s="6">
        <f t="shared" si="1"/>
        <v>106.47500000000002</v>
      </c>
      <c r="J13" s="6" t="s">
        <v>3</v>
      </c>
      <c r="K13" s="6" t="s">
        <v>1658</v>
      </c>
      <c r="L13" s="6" t="s">
        <v>1657</v>
      </c>
      <c r="M13" s="6" t="s">
        <v>1656</v>
      </c>
      <c r="N13" s="7">
        <f t="shared" si="0"/>
        <v>4.7092013888888886E-3</v>
      </c>
    </row>
    <row r="14" spans="1:15" x14ac:dyDescent="0.25">
      <c r="A14" s="6" t="s">
        <v>1501</v>
      </c>
      <c r="B14" s="6" t="s">
        <v>1500</v>
      </c>
      <c r="C14" s="6" t="s">
        <v>1499</v>
      </c>
      <c r="D14" s="6" t="s">
        <v>1498</v>
      </c>
      <c r="E14" s="6" t="s">
        <v>6</v>
      </c>
      <c r="F14" s="6" t="s">
        <v>5</v>
      </c>
      <c r="G14" s="6" t="s">
        <v>178</v>
      </c>
      <c r="H14" s="6">
        <f t="shared" si="1"/>
        <v>128.726</v>
      </c>
      <c r="J14" s="6" t="s">
        <v>3</v>
      </c>
      <c r="K14" s="6" t="s">
        <v>1655</v>
      </c>
      <c r="L14" s="6" t="s">
        <v>1654</v>
      </c>
      <c r="M14" s="6" t="s">
        <v>1571</v>
      </c>
      <c r="N14" s="7">
        <f t="shared" si="0"/>
        <v>4.966736111111111E-3</v>
      </c>
    </row>
    <row r="15" spans="1:15" x14ac:dyDescent="0.25">
      <c r="A15" s="6" t="s">
        <v>1501</v>
      </c>
      <c r="B15" s="6" t="s">
        <v>1500</v>
      </c>
      <c r="C15" s="6" t="s">
        <v>1499</v>
      </c>
      <c r="D15" s="6" t="s">
        <v>1498</v>
      </c>
      <c r="E15" s="6" t="s">
        <v>6</v>
      </c>
      <c r="F15" s="6" t="s">
        <v>5</v>
      </c>
      <c r="G15" s="6" t="s">
        <v>132</v>
      </c>
      <c r="H15" s="6">
        <f t="shared" si="1"/>
        <v>131.05100000000004</v>
      </c>
      <c r="J15" s="6" t="s">
        <v>3</v>
      </c>
      <c r="K15" s="6" t="s">
        <v>1653</v>
      </c>
      <c r="L15" s="6" t="s">
        <v>1652</v>
      </c>
      <c r="M15" s="6" t="s">
        <v>1651</v>
      </c>
      <c r="N15" s="7">
        <f t="shared" si="0"/>
        <v>4.9936458333333334E-3</v>
      </c>
    </row>
    <row r="16" spans="1:15" x14ac:dyDescent="0.25">
      <c r="A16" s="6" t="s">
        <v>1501</v>
      </c>
      <c r="B16" s="6" t="s">
        <v>1500</v>
      </c>
      <c r="C16" s="6" t="s">
        <v>1499</v>
      </c>
      <c r="D16" s="6" t="s">
        <v>1498</v>
      </c>
      <c r="E16" s="6" t="s">
        <v>6</v>
      </c>
      <c r="F16" s="6" t="s">
        <v>5</v>
      </c>
      <c r="G16" s="6" t="s">
        <v>178</v>
      </c>
      <c r="H16" s="6">
        <f t="shared" si="1"/>
        <v>139.351</v>
      </c>
      <c r="J16" s="6" t="s">
        <v>3</v>
      </c>
      <c r="K16" s="6" t="s">
        <v>1650</v>
      </c>
      <c r="L16" s="6" t="s">
        <v>1649</v>
      </c>
      <c r="M16" s="6" t="s">
        <v>1648</v>
      </c>
      <c r="N16" s="7">
        <f t="shared" si="0"/>
        <v>5.0897106481481479E-3</v>
      </c>
    </row>
    <row r="17" spans="1:14" x14ac:dyDescent="0.25">
      <c r="A17" s="6" t="s">
        <v>1501</v>
      </c>
      <c r="B17" s="6" t="s">
        <v>1500</v>
      </c>
      <c r="C17" s="6" t="s">
        <v>1499</v>
      </c>
      <c r="D17" s="6" t="s">
        <v>1498</v>
      </c>
      <c r="E17" s="6" t="s">
        <v>6</v>
      </c>
      <c r="F17" s="6" t="s">
        <v>5</v>
      </c>
      <c r="G17" s="6" t="s">
        <v>14</v>
      </c>
      <c r="H17" s="6">
        <f t="shared" si="1"/>
        <v>155.601</v>
      </c>
      <c r="J17" s="6" t="s">
        <v>3</v>
      </c>
      <c r="K17" s="6" t="s">
        <v>1647</v>
      </c>
      <c r="L17" s="6" t="s">
        <v>1646</v>
      </c>
      <c r="M17" s="6" t="s">
        <v>1645</v>
      </c>
      <c r="N17" s="7">
        <f t="shared" si="0"/>
        <v>5.2777893518518512E-3</v>
      </c>
    </row>
    <row r="18" spans="1:14" x14ac:dyDescent="0.25">
      <c r="A18" s="6" t="s">
        <v>1501</v>
      </c>
      <c r="B18" s="6" t="s">
        <v>1500</v>
      </c>
      <c r="C18" s="6" t="s">
        <v>1499</v>
      </c>
      <c r="D18" s="6" t="s">
        <v>1498</v>
      </c>
      <c r="E18" s="6" t="s">
        <v>6</v>
      </c>
      <c r="F18" s="6" t="s">
        <v>5</v>
      </c>
      <c r="G18" s="6" t="s">
        <v>4</v>
      </c>
      <c r="H18" s="6">
        <f t="shared" si="1"/>
        <v>165.09300000000002</v>
      </c>
      <c r="J18" s="6" t="s">
        <v>3</v>
      </c>
      <c r="K18" s="6" t="s">
        <v>1644</v>
      </c>
      <c r="L18" s="6" t="s">
        <v>1643</v>
      </c>
      <c r="M18" s="6" t="s">
        <v>11</v>
      </c>
      <c r="N18" s="7">
        <f t="shared" si="0"/>
        <v>5.387650462962963E-3</v>
      </c>
    </row>
    <row r="19" spans="1:14" x14ac:dyDescent="0.25">
      <c r="A19" s="6" t="s">
        <v>1501</v>
      </c>
      <c r="B19" s="6" t="s">
        <v>1500</v>
      </c>
      <c r="C19" s="6" t="s">
        <v>1499</v>
      </c>
      <c r="D19" s="6" t="s">
        <v>1498</v>
      </c>
      <c r="E19" s="6" t="s">
        <v>6</v>
      </c>
      <c r="F19" s="6" t="s">
        <v>5</v>
      </c>
      <c r="G19" s="6" t="s">
        <v>36</v>
      </c>
      <c r="H19" s="6">
        <f t="shared" si="1"/>
        <v>180.03300000000002</v>
      </c>
      <c r="J19" s="6" t="s">
        <v>3</v>
      </c>
      <c r="K19" s="6" t="s">
        <v>1642</v>
      </c>
      <c r="L19" s="6" t="s">
        <v>1641</v>
      </c>
      <c r="M19" s="6" t="s">
        <v>58</v>
      </c>
      <c r="N19" s="7">
        <f t="shared" si="0"/>
        <v>5.5605671296296297E-3</v>
      </c>
    </row>
    <row r="20" spans="1:14" x14ac:dyDescent="0.25">
      <c r="A20" s="6" t="s">
        <v>1501</v>
      </c>
      <c r="B20" s="6" t="s">
        <v>1500</v>
      </c>
      <c r="C20" s="6" t="s">
        <v>1499</v>
      </c>
      <c r="D20" s="6" t="s">
        <v>1498</v>
      </c>
      <c r="E20" s="6" t="s">
        <v>6</v>
      </c>
      <c r="F20" s="6" t="s">
        <v>5</v>
      </c>
      <c r="G20" s="6" t="s">
        <v>14</v>
      </c>
      <c r="H20" s="6">
        <f t="shared" si="1"/>
        <v>180.50800000000004</v>
      </c>
      <c r="J20" s="6" t="s">
        <v>3</v>
      </c>
      <c r="K20" s="6" t="s">
        <v>1640</v>
      </c>
      <c r="L20" s="6" t="s">
        <v>1639</v>
      </c>
      <c r="M20" s="6" t="s">
        <v>563</v>
      </c>
      <c r="N20" s="7">
        <f t="shared" si="0"/>
        <v>5.5660648148148154E-3</v>
      </c>
    </row>
    <row r="21" spans="1:14" x14ac:dyDescent="0.25">
      <c r="A21" s="6" t="s">
        <v>1501</v>
      </c>
      <c r="B21" s="6" t="s">
        <v>1500</v>
      </c>
      <c r="C21" s="6" t="s">
        <v>1499</v>
      </c>
      <c r="D21" s="6" t="s">
        <v>1498</v>
      </c>
      <c r="E21" s="6" t="s">
        <v>6</v>
      </c>
      <c r="F21" s="6" t="s">
        <v>5</v>
      </c>
      <c r="G21" s="6" t="s">
        <v>14</v>
      </c>
      <c r="H21" s="6">
        <f t="shared" si="1"/>
        <v>193.35900000000004</v>
      </c>
      <c r="J21" s="6" t="s">
        <v>3</v>
      </c>
      <c r="K21" s="6" t="s">
        <v>1638</v>
      </c>
      <c r="L21" s="6" t="s">
        <v>1637</v>
      </c>
      <c r="M21" s="6" t="s">
        <v>301</v>
      </c>
      <c r="N21" s="7">
        <f t="shared" si="0"/>
        <v>5.7148032407407408E-3</v>
      </c>
    </row>
    <row r="22" spans="1:14" x14ac:dyDescent="0.25">
      <c r="A22" s="6" t="s">
        <v>1501</v>
      </c>
      <c r="B22" s="6" t="s">
        <v>1500</v>
      </c>
      <c r="C22" s="6" t="s">
        <v>1499</v>
      </c>
      <c r="D22" s="6" t="s">
        <v>1498</v>
      </c>
      <c r="E22" s="6" t="s">
        <v>6</v>
      </c>
      <c r="F22" s="6" t="s">
        <v>5</v>
      </c>
      <c r="G22" s="6" t="s">
        <v>14</v>
      </c>
      <c r="H22" s="6">
        <f t="shared" si="1"/>
        <v>202.584</v>
      </c>
      <c r="J22" s="6" t="s">
        <v>3</v>
      </c>
      <c r="K22" s="6" t="s">
        <v>1636</v>
      </c>
      <c r="L22" s="6" t="s">
        <v>1635</v>
      </c>
      <c r="M22" s="6" t="s">
        <v>1634</v>
      </c>
      <c r="N22" s="7">
        <f t="shared" si="0"/>
        <v>5.8215740740740736E-3</v>
      </c>
    </row>
    <row r="23" spans="1:14" x14ac:dyDescent="0.25">
      <c r="A23" s="6" t="s">
        <v>1501</v>
      </c>
      <c r="B23" s="6" t="s">
        <v>1500</v>
      </c>
      <c r="C23" s="6" t="s">
        <v>1499</v>
      </c>
      <c r="D23" s="6" t="s">
        <v>1498</v>
      </c>
      <c r="E23" s="6" t="s">
        <v>6</v>
      </c>
      <c r="F23" s="6" t="s">
        <v>5</v>
      </c>
      <c r="G23" s="6" t="s">
        <v>14</v>
      </c>
      <c r="H23" s="6">
        <f t="shared" si="1"/>
        <v>214.23300000000006</v>
      </c>
      <c r="J23" s="6" t="s">
        <v>3</v>
      </c>
      <c r="K23" s="6" t="s">
        <v>1633</v>
      </c>
      <c r="L23" s="6" t="s">
        <v>1632</v>
      </c>
      <c r="M23" s="6" t="s">
        <v>1631</v>
      </c>
      <c r="N23" s="7">
        <f t="shared" si="0"/>
        <v>5.9564004629629637E-3</v>
      </c>
    </row>
    <row r="24" spans="1:14" x14ac:dyDescent="0.25">
      <c r="A24" s="6" t="s">
        <v>1501</v>
      </c>
      <c r="B24" s="6" t="s">
        <v>1500</v>
      </c>
      <c r="C24" s="6" t="s">
        <v>1499</v>
      </c>
      <c r="D24" s="6" t="s">
        <v>1498</v>
      </c>
      <c r="E24" s="6" t="s">
        <v>6</v>
      </c>
      <c r="F24" s="6" t="s">
        <v>5</v>
      </c>
      <c r="G24" s="6" t="s">
        <v>14</v>
      </c>
      <c r="H24" s="6">
        <f t="shared" si="1"/>
        <v>236.28399999999999</v>
      </c>
      <c r="J24" s="6" t="s">
        <v>3</v>
      </c>
      <c r="K24" s="6" t="s">
        <v>1630</v>
      </c>
      <c r="L24" s="6" t="s">
        <v>1629</v>
      </c>
      <c r="M24" s="6" t="s">
        <v>1628</v>
      </c>
      <c r="N24" s="7">
        <f t="shared" si="0"/>
        <v>6.21162037037037E-3</v>
      </c>
    </row>
    <row r="25" spans="1:14" x14ac:dyDescent="0.25">
      <c r="A25" s="6" t="s">
        <v>1501</v>
      </c>
      <c r="B25" s="6" t="s">
        <v>1500</v>
      </c>
      <c r="C25" s="6" t="s">
        <v>1499</v>
      </c>
      <c r="D25" s="6" t="s">
        <v>1498</v>
      </c>
      <c r="E25" s="6" t="s">
        <v>6</v>
      </c>
      <c r="F25" s="6" t="s">
        <v>5</v>
      </c>
      <c r="G25" s="6" t="s">
        <v>14</v>
      </c>
      <c r="H25" s="6">
        <f t="shared" si="1"/>
        <v>244.67600000000004</v>
      </c>
      <c r="J25" s="6" t="s">
        <v>3</v>
      </c>
      <c r="K25" s="6" t="s">
        <v>1627</v>
      </c>
      <c r="L25" s="6" t="s">
        <v>1626</v>
      </c>
      <c r="M25" s="6" t="s">
        <v>55</v>
      </c>
      <c r="N25" s="7">
        <f t="shared" si="0"/>
        <v>6.3087500000000001E-3</v>
      </c>
    </row>
    <row r="26" spans="1:14" x14ac:dyDescent="0.25">
      <c r="A26" s="6" t="s">
        <v>1501</v>
      </c>
      <c r="B26" s="6" t="s">
        <v>1500</v>
      </c>
      <c r="C26" s="6" t="s">
        <v>1499</v>
      </c>
      <c r="D26" s="6" t="s">
        <v>1498</v>
      </c>
      <c r="E26" s="6" t="s">
        <v>6</v>
      </c>
      <c r="F26" s="6" t="s">
        <v>5</v>
      </c>
      <c r="G26" s="6" t="s">
        <v>178</v>
      </c>
      <c r="H26" s="6">
        <f t="shared" si="1"/>
        <v>270.50800000000004</v>
      </c>
      <c r="J26" s="6" t="s">
        <v>3</v>
      </c>
      <c r="K26" s="6" t="s">
        <v>1625</v>
      </c>
      <c r="L26" s="6" t="s">
        <v>1624</v>
      </c>
      <c r="M26" s="6" t="s">
        <v>344</v>
      </c>
      <c r="N26" s="7">
        <f t="shared" si="0"/>
        <v>6.6077314814814818E-3</v>
      </c>
    </row>
    <row r="27" spans="1:14" x14ac:dyDescent="0.25">
      <c r="A27" s="6" t="s">
        <v>1501</v>
      </c>
      <c r="B27" s="6" t="s">
        <v>1500</v>
      </c>
      <c r="C27" s="6" t="s">
        <v>1499</v>
      </c>
      <c r="D27" s="6" t="s">
        <v>1498</v>
      </c>
      <c r="E27" s="6" t="s">
        <v>6</v>
      </c>
      <c r="F27" s="6" t="s">
        <v>5</v>
      </c>
      <c r="G27" s="6" t="s">
        <v>178</v>
      </c>
      <c r="H27" s="6">
        <f t="shared" si="1"/>
        <v>279.30899999999997</v>
      </c>
      <c r="J27" s="6" t="s">
        <v>3</v>
      </c>
      <c r="K27" s="6" t="s">
        <v>1623</v>
      </c>
      <c r="L27" s="6" t="s">
        <v>1622</v>
      </c>
      <c r="M27" s="6" t="s">
        <v>177</v>
      </c>
      <c r="N27" s="7">
        <f t="shared" si="0"/>
        <v>6.7095949074074072E-3</v>
      </c>
    </row>
    <row r="28" spans="1:14" x14ac:dyDescent="0.25">
      <c r="A28" s="6" t="s">
        <v>1501</v>
      </c>
      <c r="B28" s="6" t="s">
        <v>1500</v>
      </c>
      <c r="C28" s="6" t="s">
        <v>1499</v>
      </c>
      <c r="D28" s="6" t="s">
        <v>1498</v>
      </c>
      <c r="E28" s="6" t="s">
        <v>6</v>
      </c>
      <c r="F28" s="6" t="s">
        <v>5</v>
      </c>
      <c r="G28" s="6" t="s">
        <v>14</v>
      </c>
      <c r="H28" s="6">
        <f t="shared" si="1"/>
        <v>287.65899999999999</v>
      </c>
      <c r="J28" s="6" t="s">
        <v>3</v>
      </c>
      <c r="K28" s="6" t="s">
        <v>1621</v>
      </c>
      <c r="L28" s="6" t="s">
        <v>1620</v>
      </c>
      <c r="M28" s="6" t="s">
        <v>1619</v>
      </c>
      <c r="N28" s="7">
        <f t="shared" si="0"/>
        <v>6.8062384259259257E-3</v>
      </c>
    </row>
    <row r="29" spans="1:14" x14ac:dyDescent="0.25">
      <c r="A29" s="6" t="s">
        <v>1501</v>
      </c>
      <c r="B29" s="6" t="s">
        <v>1500</v>
      </c>
      <c r="C29" s="6" t="s">
        <v>1499</v>
      </c>
      <c r="D29" s="6" t="s">
        <v>1498</v>
      </c>
      <c r="E29" s="6" t="s">
        <v>6</v>
      </c>
      <c r="F29" s="6" t="s">
        <v>5</v>
      </c>
      <c r="G29" s="6" t="s">
        <v>14</v>
      </c>
      <c r="H29" s="6">
        <f t="shared" si="1"/>
        <v>292.33299999999997</v>
      </c>
      <c r="J29" s="6" t="s">
        <v>3</v>
      </c>
      <c r="K29" s="6" t="s">
        <v>1618</v>
      </c>
      <c r="L29" s="6" t="s">
        <v>1617</v>
      </c>
      <c r="M29" s="6" t="s">
        <v>1616</v>
      </c>
      <c r="N29" s="7">
        <f t="shared" si="0"/>
        <v>6.8603356481481475E-3</v>
      </c>
    </row>
    <row r="30" spans="1:14" x14ac:dyDescent="0.25">
      <c r="A30" s="6" t="s">
        <v>1501</v>
      </c>
      <c r="B30" s="6" t="s">
        <v>1500</v>
      </c>
      <c r="C30" s="6" t="s">
        <v>1499</v>
      </c>
      <c r="D30" s="6" t="s">
        <v>1498</v>
      </c>
      <c r="E30" s="6" t="s">
        <v>6</v>
      </c>
      <c r="F30" s="6" t="s">
        <v>5</v>
      </c>
      <c r="G30" s="6" t="s">
        <v>36</v>
      </c>
      <c r="H30" s="6">
        <f t="shared" si="1"/>
        <v>300.06700000000001</v>
      </c>
      <c r="J30" s="6" t="s">
        <v>3</v>
      </c>
      <c r="K30" s="6" t="s">
        <v>1615</v>
      </c>
      <c r="L30" s="6" t="s">
        <v>1614</v>
      </c>
      <c r="M30" s="6" t="s">
        <v>341</v>
      </c>
      <c r="N30" s="7">
        <f t="shared" si="0"/>
        <v>6.9498495370370365E-3</v>
      </c>
    </row>
    <row r="31" spans="1:14" x14ac:dyDescent="0.25">
      <c r="A31" s="6" t="s">
        <v>1501</v>
      </c>
      <c r="B31" s="6" t="s">
        <v>1500</v>
      </c>
      <c r="C31" s="6" t="s">
        <v>1499</v>
      </c>
      <c r="D31" s="6" t="s">
        <v>1498</v>
      </c>
      <c r="E31" s="6" t="s">
        <v>6</v>
      </c>
      <c r="F31" s="6" t="s">
        <v>5</v>
      </c>
      <c r="G31" s="6" t="s">
        <v>14</v>
      </c>
      <c r="H31" s="6">
        <f t="shared" si="1"/>
        <v>306.45900000000006</v>
      </c>
      <c r="J31" s="6" t="s">
        <v>3</v>
      </c>
      <c r="K31" s="6" t="s">
        <v>1613</v>
      </c>
      <c r="L31" s="6" t="s">
        <v>1612</v>
      </c>
      <c r="M31" s="6" t="s">
        <v>1611</v>
      </c>
      <c r="N31" s="7">
        <f t="shared" si="0"/>
        <v>7.0238310185185187E-3</v>
      </c>
    </row>
    <row r="32" spans="1:14" x14ac:dyDescent="0.25">
      <c r="A32" s="6" t="s">
        <v>1501</v>
      </c>
      <c r="B32" s="6" t="s">
        <v>1500</v>
      </c>
      <c r="C32" s="6" t="s">
        <v>1499</v>
      </c>
      <c r="D32" s="6" t="s">
        <v>1498</v>
      </c>
      <c r="E32" s="6" t="s">
        <v>6</v>
      </c>
      <c r="F32" s="6" t="s">
        <v>5</v>
      </c>
      <c r="G32" s="6" t="s">
        <v>132</v>
      </c>
      <c r="H32" s="6">
        <f t="shared" si="1"/>
        <v>330.11800000000005</v>
      </c>
      <c r="J32" s="6" t="s">
        <v>3</v>
      </c>
      <c r="K32" s="6" t="s">
        <v>1610</v>
      </c>
      <c r="L32" s="6" t="s">
        <v>1609</v>
      </c>
      <c r="M32" s="6" t="s">
        <v>1608</v>
      </c>
      <c r="N32" s="7">
        <f t="shared" si="0"/>
        <v>7.2976620370370374E-3</v>
      </c>
    </row>
    <row r="33" spans="1:14" x14ac:dyDescent="0.25">
      <c r="A33" s="6" t="s">
        <v>1501</v>
      </c>
      <c r="B33" s="6" t="s">
        <v>1500</v>
      </c>
      <c r="C33" s="6" t="s">
        <v>1499</v>
      </c>
      <c r="D33" s="6" t="s">
        <v>1498</v>
      </c>
      <c r="E33" s="6" t="s">
        <v>6</v>
      </c>
      <c r="F33" s="6" t="s">
        <v>5</v>
      </c>
      <c r="G33" s="6" t="s">
        <v>132</v>
      </c>
      <c r="H33" s="6">
        <f t="shared" si="1"/>
        <v>350.71699999999998</v>
      </c>
      <c r="J33" s="6" t="s">
        <v>3</v>
      </c>
      <c r="K33" s="6" t="s">
        <v>1607</v>
      </c>
      <c r="L33" s="6" t="s">
        <v>1605</v>
      </c>
      <c r="M33" s="6" t="s">
        <v>1606</v>
      </c>
      <c r="N33" s="7">
        <f t="shared" si="0"/>
        <v>7.5360763888888882E-3</v>
      </c>
    </row>
    <row r="34" spans="1:14" x14ac:dyDescent="0.25">
      <c r="A34" s="6" t="s">
        <v>1501</v>
      </c>
      <c r="B34" s="6" t="s">
        <v>1500</v>
      </c>
      <c r="C34" s="6" t="s">
        <v>1499</v>
      </c>
      <c r="D34" s="6" t="s">
        <v>1498</v>
      </c>
      <c r="E34" s="6" t="s">
        <v>6</v>
      </c>
      <c r="F34" s="6" t="s">
        <v>5</v>
      </c>
      <c r="G34" s="6" t="s">
        <v>178</v>
      </c>
      <c r="H34" s="6">
        <f t="shared" si="1"/>
        <v>360.48400000000004</v>
      </c>
      <c r="J34" s="6" t="s">
        <v>3</v>
      </c>
      <c r="K34" s="6" t="s">
        <v>1605</v>
      </c>
      <c r="L34" s="6" t="s">
        <v>1604</v>
      </c>
      <c r="M34" s="6" t="s">
        <v>1603</v>
      </c>
      <c r="N34" s="7">
        <f t="shared" si="0"/>
        <v>7.6491203703703704E-3</v>
      </c>
    </row>
    <row r="35" spans="1:14" x14ac:dyDescent="0.25">
      <c r="A35" s="6" t="s">
        <v>1501</v>
      </c>
      <c r="B35" s="6" t="s">
        <v>1500</v>
      </c>
      <c r="C35" s="6" t="s">
        <v>1499</v>
      </c>
      <c r="D35" s="6" t="s">
        <v>1498</v>
      </c>
      <c r="E35" s="6" t="s">
        <v>6</v>
      </c>
      <c r="F35" s="6" t="s">
        <v>5</v>
      </c>
      <c r="G35" s="6" t="s">
        <v>132</v>
      </c>
      <c r="H35" s="6">
        <f t="shared" si="1"/>
        <v>366.24300000000005</v>
      </c>
      <c r="J35" s="6" t="s">
        <v>3</v>
      </c>
      <c r="K35" s="6" t="s">
        <v>1602</v>
      </c>
      <c r="L35" s="6" t="s">
        <v>1601</v>
      </c>
      <c r="M35" s="6" t="s">
        <v>1600</v>
      </c>
      <c r="N35" s="7">
        <f t="shared" si="0"/>
        <v>7.7157754629629633E-3</v>
      </c>
    </row>
    <row r="36" spans="1:14" x14ac:dyDescent="0.25">
      <c r="A36" s="6" t="s">
        <v>1501</v>
      </c>
      <c r="B36" s="6" t="s">
        <v>1500</v>
      </c>
      <c r="C36" s="6" t="s">
        <v>1499</v>
      </c>
      <c r="D36" s="6" t="s">
        <v>1498</v>
      </c>
      <c r="E36" s="6" t="s">
        <v>6</v>
      </c>
      <c r="F36" s="6" t="s">
        <v>5</v>
      </c>
      <c r="G36" s="6" t="s">
        <v>178</v>
      </c>
      <c r="H36" s="6">
        <f t="shared" si="1"/>
        <v>375.21600000000001</v>
      </c>
      <c r="J36" s="6" t="s">
        <v>3</v>
      </c>
      <c r="K36" s="6" t="s">
        <v>1599</v>
      </c>
      <c r="L36" s="6" t="s">
        <v>1598</v>
      </c>
      <c r="M36" s="6" t="s">
        <v>563</v>
      </c>
      <c r="N36" s="7">
        <f t="shared" si="0"/>
        <v>7.8196296296296295E-3</v>
      </c>
    </row>
    <row r="37" spans="1:14" x14ac:dyDescent="0.25">
      <c r="A37" s="6" t="s">
        <v>1501</v>
      </c>
      <c r="B37" s="6" t="s">
        <v>1500</v>
      </c>
      <c r="C37" s="6" t="s">
        <v>1499</v>
      </c>
      <c r="D37" s="6" t="s">
        <v>1498</v>
      </c>
      <c r="E37" s="6" t="s">
        <v>6</v>
      </c>
      <c r="F37" s="6" t="s">
        <v>5</v>
      </c>
      <c r="G37" s="6" t="s">
        <v>132</v>
      </c>
      <c r="H37" s="6">
        <f t="shared" si="1"/>
        <v>377.54200000000003</v>
      </c>
      <c r="J37" s="6" t="s">
        <v>3</v>
      </c>
      <c r="K37" s="6" t="s">
        <v>1597</v>
      </c>
      <c r="L37" s="6" t="s">
        <v>1596</v>
      </c>
      <c r="M37" s="6" t="s">
        <v>1595</v>
      </c>
      <c r="N37" s="7">
        <f t="shared" si="0"/>
        <v>7.8465509259259252E-3</v>
      </c>
    </row>
    <row r="38" spans="1:14" x14ac:dyDescent="0.25">
      <c r="A38" s="6" t="s">
        <v>1501</v>
      </c>
      <c r="B38" s="6" t="s">
        <v>1500</v>
      </c>
      <c r="C38" s="6" t="s">
        <v>1499</v>
      </c>
      <c r="D38" s="6" t="s">
        <v>1498</v>
      </c>
      <c r="E38" s="6" t="s">
        <v>6</v>
      </c>
      <c r="F38" s="6" t="s">
        <v>5</v>
      </c>
      <c r="G38" s="6" t="s">
        <v>4</v>
      </c>
      <c r="H38" s="6">
        <f t="shared" si="1"/>
        <v>380.07500000000005</v>
      </c>
      <c r="J38" s="6" t="s">
        <v>3</v>
      </c>
      <c r="K38" s="6" t="s">
        <v>1594</v>
      </c>
      <c r="L38" s="6" t="s">
        <v>1593</v>
      </c>
      <c r="M38" s="6" t="s">
        <v>126</v>
      </c>
      <c r="N38" s="7">
        <f t="shared" si="0"/>
        <v>7.8758680555555561E-3</v>
      </c>
    </row>
    <row r="39" spans="1:14" x14ac:dyDescent="0.25">
      <c r="A39" s="6" t="s">
        <v>1501</v>
      </c>
      <c r="B39" s="6" t="s">
        <v>1500</v>
      </c>
      <c r="C39" s="6" t="s">
        <v>1499</v>
      </c>
      <c r="D39" s="6" t="s">
        <v>1498</v>
      </c>
      <c r="E39" s="6" t="s">
        <v>6</v>
      </c>
      <c r="F39" s="6" t="s">
        <v>5</v>
      </c>
      <c r="G39" s="6" t="s">
        <v>132</v>
      </c>
      <c r="H39" s="6">
        <f t="shared" si="1"/>
        <v>382.42500000000007</v>
      </c>
      <c r="J39" s="6" t="s">
        <v>3</v>
      </c>
      <c r="K39" s="6" t="s">
        <v>1592</v>
      </c>
      <c r="L39" s="6" t="s">
        <v>1591</v>
      </c>
      <c r="M39" s="6" t="s">
        <v>1590</v>
      </c>
      <c r="N39" s="7">
        <f t="shared" si="0"/>
        <v>7.9030671296296297E-3</v>
      </c>
    </row>
    <row r="40" spans="1:14" x14ac:dyDescent="0.25">
      <c r="A40" s="6" t="s">
        <v>1501</v>
      </c>
      <c r="B40" s="6" t="s">
        <v>1500</v>
      </c>
      <c r="C40" s="6" t="s">
        <v>1499</v>
      </c>
      <c r="D40" s="6" t="s">
        <v>1498</v>
      </c>
      <c r="E40" s="6" t="s">
        <v>6</v>
      </c>
      <c r="F40" s="6" t="s">
        <v>5</v>
      </c>
      <c r="G40" s="6" t="s">
        <v>178</v>
      </c>
      <c r="H40" s="6">
        <f t="shared" si="1"/>
        <v>385.76700000000005</v>
      </c>
      <c r="J40" s="6" t="s">
        <v>3</v>
      </c>
      <c r="K40" s="6" t="s">
        <v>1589</v>
      </c>
      <c r="L40" s="6" t="s">
        <v>1588</v>
      </c>
      <c r="M40" s="6" t="s">
        <v>1587</v>
      </c>
      <c r="N40" s="7">
        <f t="shared" si="0"/>
        <v>7.9417476851851854E-3</v>
      </c>
    </row>
    <row r="41" spans="1:14" x14ac:dyDescent="0.25">
      <c r="A41" s="6" t="s">
        <v>1501</v>
      </c>
      <c r="B41" s="6" t="s">
        <v>1500</v>
      </c>
      <c r="C41" s="6" t="s">
        <v>1499</v>
      </c>
      <c r="D41" s="6" t="s">
        <v>1498</v>
      </c>
      <c r="E41" s="6" t="s">
        <v>6</v>
      </c>
      <c r="F41" s="6" t="s">
        <v>5</v>
      </c>
      <c r="G41" s="6" t="s">
        <v>132</v>
      </c>
      <c r="H41" s="6">
        <f t="shared" si="1"/>
        <v>389.91600000000005</v>
      </c>
      <c r="J41" s="6" t="s">
        <v>3</v>
      </c>
      <c r="K41" s="6" t="s">
        <v>1586</v>
      </c>
      <c r="L41" s="6" t="s">
        <v>1585</v>
      </c>
      <c r="M41" s="6" t="s">
        <v>1584</v>
      </c>
      <c r="N41" s="7">
        <f t="shared" si="0"/>
        <v>7.9897685185185193E-3</v>
      </c>
    </row>
    <row r="42" spans="1:14" x14ac:dyDescent="0.25">
      <c r="A42" s="6" t="s">
        <v>1501</v>
      </c>
      <c r="B42" s="6" t="s">
        <v>1500</v>
      </c>
      <c r="C42" s="6" t="s">
        <v>1499</v>
      </c>
      <c r="D42" s="6" t="s">
        <v>1498</v>
      </c>
      <c r="E42" s="6" t="s">
        <v>6</v>
      </c>
      <c r="F42" s="6" t="s">
        <v>5</v>
      </c>
      <c r="G42" s="6" t="s">
        <v>36</v>
      </c>
      <c r="H42" s="6">
        <f t="shared" si="1"/>
        <v>420.20000000000005</v>
      </c>
      <c r="J42" s="6" t="s">
        <v>3</v>
      </c>
      <c r="K42" s="6" t="s">
        <v>1583</v>
      </c>
      <c r="L42" s="6" t="s">
        <v>1582</v>
      </c>
      <c r="M42" s="6" t="s">
        <v>136</v>
      </c>
      <c r="N42" s="7">
        <f t="shared" si="0"/>
        <v>8.3402777777777781E-3</v>
      </c>
    </row>
    <row r="43" spans="1:14" x14ac:dyDescent="0.25">
      <c r="A43" s="6" t="s">
        <v>1501</v>
      </c>
      <c r="B43" s="6" t="s">
        <v>1500</v>
      </c>
      <c r="C43" s="6" t="s">
        <v>1499</v>
      </c>
      <c r="D43" s="6" t="s">
        <v>1498</v>
      </c>
      <c r="E43" s="6" t="s">
        <v>6</v>
      </c>
      <c r="F43" s="6" t="s">
        <v>5</v>
      </c>
      <c r="G43" s="6" t="s">
        <v>132</v>
      </c>
      <c r="H43" s="6">
        <f t="shared" si="1"/>
        <v>427.34199999999998</v>
      </c>
      <c r="J43" s="6" t="s">
        <v>3</v>
      </c>
      <c r="K43" s="6" t="s">
        <v>1581</v>
      </c>
      <c r="L43" s="6" t="s">
        <v>1580</v>
      </c>
      <c r="M43" s="6" t="s">
        <v>1579</v>
      </c>
      <c r="N43" s="7">
        <f t="shared" si="0"/>
        <v>8.4229398148148137E-3</v>
      </c>
    </row>
    <row r="44" spans="1:14" x14ac:dyDescent="0.25">
      <c r="A44" s="6" t="s">
        <v>1501</v>
      </c>
      <c r="B44" s="6" t="s">
        <v>1500</v>
      </c>
      <c r="C44" s="6" t="s">
        <v>1499</v>
      </c>
      <c r="D44" s="6" t="s">
        <v>1498</v>
      </c>
      <c r="E44" s="6" t="s">
        <v>6</v>
      </c>
      <c r="F44" s="6" t="s">
        <v>5</v>
      </c>
      <c r="G44" s="6" t="s">
        <v>4</v>
      </c>
      <c r="H44" s="6">
        <f t="shared" si="1"/>
        <v>435.19200000000001</v>
      </c>
      <c r="J44" s="6" t="s">
        <v>3</v>
      </c>
      <c r="K44" s="6" t="s">
        <v>1578</v>
      </c>
      <c r="L44" s="6" t="s">
        <v>1577</v>
      </c>
      <c r="M44" s="6" t="s">
        <v>111</v>
      </c>
      <c r="N44" s="7">
        <f t="shared" si="0"/>
        <v>8.5137962962962953E-3</v>
      </c>
    </row>
    <row r="45" spans="1:14" x14ac:dyDescent="0.25">
      <c r="A45" s="6" t="s">
        <v>1501</v>
      </c>
      <c r="B45" s="6" t="s">
        <v>1500</v>
      </c>
      <c r="C45" s="6" t="s">
        <v>1499</v>
      </c>
      <c r="D45" s="6" t="s">
        <v>1498</v>
      </c>
      <c r="E45" s="6" t="s">
        <v>6</v>
      </c>
      <c r="F45" s="6" t="s">
        <v>5</v>
      </c>
      <c r="G45" s="6" t="s">
        <v>132</v>
      </c>
      <c r="H45" s="6">
        <f t="shared" si="1"/>
        <v>436</v>
      </c>
      <c r="J45" s="6" t="s">
        <v>3</v>
      </c>
      <c r="K45" s="6" t="s">
        <v>1576</v>
      </c>
      <c r="L45" s="6" t="s">
        <v>1575</v>
      </c>
      <c r="M45" s="6" t="s">
        <v>1574</v>
      </c>
      <c r="N45" s="7">
        <f t="shared" si="0"/>
        <v>8.5231481481481478E-3</v>
      </c>
    </row>
    <row r="46" spans="1:14" x14ac:dyDescent="0.25">
      <c r="A46" s="6" t="s">
        <v>1501</v>
      </c>
      <c r="B46" s="6" t="s">
        <v>1500</v>
      </c>
      <c r="C46" s="6" t="s">
        <v>1499</v>
      </c>
      <c r="D46" s="6" t="s">
        <v>1498</v>
      </c>
      <c r="E46" s="6" t="s">
        <v>6</v>
      </c>
      <c r="F46" s="6" t="s">
        <v>5</v>
      </c>
      <c r="G46" s="6" t="s">
        <v>178</v>
      </c>
      <c r="H46" s="6">
        <f t="shared" si="1"/>
        <v>442.15100000000007</v>
      </c>
      <c r="J46" s="6" t="s">
        <v>3</v>
      </c>
      <c r="K46" s="6" t="s">
        <v>1573</v>
      </c>
      <c r="L46" s="6" t="s">
        <v>1572</v>
      </c>
      <c r="M46" s="6" t="s">
        <v>1571</v>
      </c>
      <c r="N46" s="7">
        <f t="shared" si="0"/>
        <v>8.5943402777777789E-3</v>
      </c>
    </row>
    <row r="47" spans="1:14" x14ac:dyDescent="0.25">
      <c r="A47" s="6" t="s">
        <v>1501</v>
      </c>
      <c r="B47" s="6" t="s">
        <v>1500</v>
      </c>
      <c r="C47" s="6" t="s">
        <v>1499</v>
      </c>
      <c r="D47" s="6" t="s">
        <v>1498</v>
      </c>
      <c r="E47" s="6" t="s">
        <v>6</v>
      </c>
      <c r="F47" s="6" t="s">
        <v>5</v>
      </c>
      <c r="G47" s="6" t="s">
        <v>132</v>
      </c>
      <c r="H47" s="6">
        <f t="shared" si="1"/>
        <v>444.75</v>
      </c>
      <c r="J47" s="6" t="s">
        <v>3</v>
      </c>
      <c r="K47" s="6" t="s">
        <v>1570</v>
      </c>
      <c r="L47" s="6" t="s">
        <v>1569</v>
      </c>
      <c r="M47" s="6" t="s">
        <v>1568</v>
      </c>
      <c r="N47" s="7">
        <f t="shared" si="0"/>
        <v>8.6244212962962967E-3</v>
      </c>
    </row>
    <row r="48" spans="1:14" x14ac:dyDescent="0.25">
      <c r="A48" s="6" t="s">
        <v>1501</v>
      </c>
      <c r="B48" s="6" t="s">
        <v>1500</v>
      </c>
      <c r="C48" s="6" t="s">
        <v>1499</v>
      </c>
      <c r="D48" s="6" t="s">
        <v>1498</v>
      </c>
      <c r="E48" s="6" t="s">
        <v>6</v>
      </c>
      <c r="F48" s="6" t="s">
        <v>5</v>
      </c>
      <c r="G48" s="6" t="s">
        <v>178</v>
      </c>
      <c r="H48" s="6">
        <f t="shared" si="1"/>
        <v>452.9</v>
      </c>
      <c r="J48" s="6" t="s">
        <v>3</v>
      </c>
      <c r="K48" s="6" t="s">
        <v>1567</v>
      </c>
      <c r="L48" s="6" t="s">
        <v>1566</v>
      </c>
      <c r="M48" s="6" t="s">
        <v>40</v>
      </c>
      <c r="N48" s="7">
        <f t="shared" si="0"/>
        <v>8.7187499999999991E-3</v>
      </c>
    </row>
    <row r="49" spans="1:14" x14ac:dyDescent="0.25">
      <c r="A49" s="6" t="s">
        <v>1501</v>
      </c>
      <c r="B49" s="6" t="s">
        <v>1500</v>
      </c>
      <c r="C49" s="6" t="s">
        <v>1499</v>
      </c>
      <c r="D49" s="6" t="s">
        <v>1498</v>
      </c>
      <c r="E49" s="6" t="s">
        <v>6</v>
      </c>
      <c r="F49" s="6" t="s">
        <v>5</v>
      </c>
      <c r="G49" s="6" t="s">
        <v>4</v>
      </c>
      <c r="H49" s="6">
        <f t="shared" si="1"/>
        <v>454.53399999999999</v>
      </c>
      <c r="J49" s="6" t="s">
        <v>3</v>
      </c>
      <c r="K49" s="6" t="s">
        <v>1565</v>
      </c>
      <c r="L49" s="6" t="s">
        <v>1564</v>
      </c>
      <c r="M49" s="6" t="s">
        <v>172</v>
      </c>
      <c r="N49" s="7">
        <f t="shared" si="0"/>
        <v>8.7376620370370368E-3</v>
      </c>
    </row>
    <row r="50" spans="1:14" x14ac:dyDescent="0.25">
      <c r="A50" s="6" t="s">
        <v>1501</v>
      </c>
      <c r="B50" s="6" t="s">
        <v>1500</v>
      </c>
      <c r="C50" s="6" t="s">
        <v>1499</v>
      </c>
      <c r="D50" s="6" t="s">
        <v>1498</v>
      </c>
      <c r="E50" s="6" t="s">
        <v>6</v>
      </c>
      <c r="F50" s="6" t="s">
        <v>5</v>
      </c>
      <c r="G50" s="6" t="s">
        <v>132</v>
      </c>
      <c r="H50" s="6">
        <f t="shared" si="1"/>
        <v>458.10800000000006</v>
      </c>
      <c r="J50" s="6" t="s">
        <v>3</v>
      </c>
      <c r="K50" s="6" t="s">
        <v>1563</v>
      </c>
      <c r="L50" s="6" t="s">
        <v>634</v>
      </c>
      <c r="M50" s="6" t="s">
        <v>1562</v>
      </c>
      <c r="N50" s="7">
        <f t="shared" si="0"/>
        <v>8.779027777777778E-3</v>
      </c>
    </row>
    <row r="51" spans="1:14" x14ac:dyDescent="0.25">
      <c r="A51" s="6" t="s">
        <v>1501</v>
      </c>
      <c r="B51" s="6" t="s">
        <v>1500</v>
      </c>
      <c r="C51" s="6" t="s">
        <v>1499</v>
      </c>
      <c r="D51" s="6" t="s">
        <v>1498</v>
      </c>
      <c r="E51" s="6" t="s">
        <v>6</v>
      </c>
      <c r="F51" s="6" t="s">
        <v>5</v>
      </c>
      <c r="G51" s="6" t="s">
        <v>132</v>
      </c>
      <c r="H51" s="6">
        <f t="shared" si="1"/>
        <v>465.42500000000007</v>
      </c>
      <c r="J51" s="6" t="s">
        <v>3</v>
      </c>
      <c r="K51" s="6" t="s">
        <v>1561</v>
      </c>
      <c r="L51" s="6" t="s">
        <v>1560</v>
      </c>
      <c r="M51" s="6" t="s">
        <v>1559</v>
      </c>
      <c r="N51" s="7">
        <f t="shared" si="0"/>
        <v>8.8637152777777777E-3</v>
      </c>
    </row>
    <row r="52" spans="1:14" x14ac:dyDescent="0.25">
      <c r="A52" s="6" t="s">
        <v>1501</v>
      </c>
      <c r="B52" s="6" t="s">
        <v>1500</v>
      </c>
      <c r="C52" s="6" t="s">
        <v>1499</v>
      </c>
      <c r="D52" s="6" t="s">
        <v>1498</v>
      </c>
      <c r="E52" s="6" t="s">
        <v>6</v>
      </c>
      <c r="F52" s="6" t="s">
        <v>5</v>
      </c>
      <c r="G52" s="6" t="s">
        <v>132</v>
      </c>
      <c r="H52" s="6">
        <f t="shared" si="1"/>
        <v>481.21500000000003</v>
      </c>
      <c r="J52" s="6" t="s">
        <v>3</v>
      </c>
      <c r="K52" s="6" t="s">
        <v>1558</v>
      </c>
      <c r="L52" s="6" t="s">
        <v>1557</v>
      </c>
      <c r="M52" s="6" t="s">
        <v>1556</v>
      </c>
      <c r="N52" s="7">
        <f t="shared" si="0"/>
        <v>9.0464699074074076E-3</v>
      </c>
    </row>
    <row r="53" spans="1:14" x14ac:dyDescent="0.25">
      <c r="A53" s="6" t="s">
        <v>1501</v>
      </c>
      <c r="B53" s="6" t="s">
        <v>1500</v>
      </c>
      <c r="C53" s="6" t="s">
        <v>1499</v>
      </c>
      <c r="D53" s="6" t="s">
        <v>1498</v>
      </c>
      <c r="E53" s="6" t="s">
        <v>6</v>
      </c>
      <c r="F53" s="6" t="s">
        <v>5</v>
      </c>
      <c r="G53" s="6" t="s">
        <v>132</v>
      </c>
      <c r="H53" s="6">
        <f t="shared" si="1"/>
        <v>495.34699999999998</v>
      </c>
      <c r="J53" s="6" t="s">
        <v>3</v>
      </c>
      <c r="K53" s="6" t="s">
        <v>1555</v>
      </c>
      <c r="L53" s="6" t="s">
        <v>1554</v>
      </c>
      <c r="M53" s="6" t="s">
        <v>1553</v>
      </c>
      <c r="N53" s="7">
        <f t="shared" si="0"/>
        <v>9.2100347222222219E-3</v>
      </c>
    </row>
    <row r="54" spans="1:14" x14ac:dyDescent="0.25">
      <c r="A54" s="6" t="s">
        <v>1501</v>
      </c>
      <c r="B54" s="6" t="s">
        <v>1500</v>
      </c>
      <c r="C54" s="6" t="s">
        <v>1499</v>
      </c>
      <c r="D54" s="6" t="s">
        <v>1498</v>
      </c>
      <c r="E54" s="6" t="s">
        <v>6</v>
      </c>
      <c r="F54" s="6" t="s">
        <v>5</v>
      </c>
      <c r="G54" s="6" t="s">
        <v>132</v>
      </c>
      <c r="H54" s="6">
        <f t="shared" si="1"/>
        <v>506.17500000000007</v>
      </c>
      <c r="J54" s="6" t="s">
        <v>3</v>
      </c>
      <c r="K54" s="6" t="s">
        <v>1552</v>
      </c>
      <c r="L54" s="6" t="s">
        <v>1551</v>
      </c>
      <c r="M54" s="6" t="s">
        <v>1550</v>
      </c>
      <c r="N54" s="7">
        <f t="shared" si="0"/>
        <v>9.3353587962962965E-3</v>
      </c>
    </row>
    <row r="55" spans="1:14" x14ac:dyDescent="0.25">
      <c r="A55" s="6" t="s">
        <v>1501</v>
      </c>
      <c r="B55" s="6" t="s">
        <v>1500</v>
      </c>
      <c r="C55" s="6" t="s">
        <v>1499</v>
      </c>
      <c r="D55" s="6" t="s">
        <v>1498</v>
      </c>
      <c r="E55" s="6" t="s">
        <v>6</v>
      </c>
      <c r="F55" s="6" t="s">
        <v>5</v>
      </c>
      <c r="G55" s="6" t="s">
        <v>132</v>
      </c>
      <c r="H55" s="6">
        <f t="shared" si="1"/>
        <v>514.375</v>
      </c>
      <c r="J55" s="6" t="s">
        <v>3</v>
      </c>
      <c r="K55" s="6" t="s">
        <v>1549</v>
      </c>
      <c r="L55" s="6" t="s">
        <v>1548</v>
      </c>
      <c r="M55" s="6" t="s">
        <v>563</v>
      </c>
      <c r="N55" s="7">
        <f t="shared" si="0"/>
        <v>9.4302662037037029E-3</v>
      </c>
    </row>
    <row r="56" spans="1:14" x14ac:dyDescent="0.25">
      <c r="A56" s="6" t="s">
        <v>1501</v>
      </c>
      <c r="B56" s="6" t="s">
        <v>1500</v>
      </c>
      <c r="C56" s="6" t="s">
        <v>1499</v>
      </c>
      <c r="D56" s="6" t="s">
        <v>1498</v>
      </c>
      <c r="E56" s="6" t="s">
        <v>6</v>
      </c>
      <c r="F56" s="6" t="s">
        <v>5</v>
      </c>
      <c r="G56" s="6" t="s">
        <v>4</v>
      </c>
      <c r="H56" s="6">
        <f t="shared" si="1"/>
        <v>516.20100000000002</v>
      </c>
      <c r="J56" s="6" t="s">
        <v>3</v>
      </c>
      <c r="K56" s="6" t="s">
        <v>1547</v>
      </c>
      <c r="L56" s="6" t="s">
        <v>1546</v>
      </c>
      <c r="M56" s="6" t="s">
        <v>64</v>
      </c>
      <c r="N56" s="7">
        <f t="shared" si="0"/>
        <v>9.4514004629629635E-3</v>
      </c>
    </row>
    <row r="57" spans="1:14" x14ac:dyDescent="0.25">
      <c r="A57" s="6" t="s">
        <v>1501</v>
      </c>
      <c r="B57" s="6" t="s">
        <v>1500</v>
      </c>
      <c r="C57" s="6" t="s">
        <v>1499</v>
      </c>
      <c r="D57" s="6" t="s">
        <v>1498</v>
      </c>
      <c r="E57" s="6" t="s">
        <v>6</v>
      </c>
      <c r="F57" s="6" t="s">
        <v>5</v>
      </c>
      <c r="G57" s="6" t="s">
        <v>178</v>
      </c>
      <c r="H57" s="6">
        <f t="shared" si="1"/>
        <v>519.99200000000008</v>
      </c>
      <c r="J57" s="6" t="s">
        <v>3</v>
      </c>
      <c r="K57" s="6" t="s">
        <v>1545</v>
      </c>
      <c r="L57" s="6" t="s">
        <v>1544</v>
      </c>
      <c r="M57" s="6" t="s">
        <v>1543</v>
      </c>
      <c r="N57" s="7">
        <f t="shared" si="0"/>
        <v>9.4952777777777778E-3</v>
      </c>
    </row>
    <row r="58" spans="1:14" x14ac:dyDescent="0.25">
      <c r="A58" s="6" t="s">
        <v>1501</v>
      </c>
      <c r="B58" s="6" t="s">
        <v>1500</v>
      </c>
      <c r="C58" s="6" t="s">
        <v>1499</v>
      </c>
      <c r="D58" s="6" t="s">
        <v>1498</v>
      </c>
      <c r="E58" s="6" t="s">
        <v>6</v>
      </c>
      <c r="F58" s="6" t="s">
        <v>5</v>
      </c>
      <c r="G58" s="6" t="s">
        <v>36</v>
      </c>
      <c r="H58" s="6">
        <f t="shared" si="1"/>
        <v>540.16700000000003</v>
      </c>
      <c r="J58" s="6" t="s">
        <v>3</v>
      </c>
      <c r="K58" s="6" t="s">
        <v>1542</v>
      </c>
      <c r="L58" s="6" t="s">
        <v>1541</v>
      </c>
      <c r="M58" s="6" t="s">
        <v>175</v>
      </c>
      <c r="N58" s="7">
        <f t="shared" si="0"/>
        <v>9.728784722222222E-3</v>
      </c>
    </row>
    <row r="59" spans="1:14" x14ac:dyDescent="0.25">
      <c r="A59" s="6" t="s">
        <v>1501</v>
      </c>
      <c r="B59" s="6" t="s">
        <v>1500</v>
      </c>
      <c r="C59" s="6" t="s">
        <v>1499</v>
      </c>
      <c r="D59" s="6" t="s">
        <v>1498</v>
      </c>
      <c r="E59" s="6" t="s">
        <v>6</v>
      </c>
      <c r="F59" s="6" t="s">
        <v>5</v>
      </c>
      <c r="G59" s="6" t="s">
        <v>4</v>
      </c>
      <c r="H59" s="6">
        <f t="shared" si="1"/>
        <v>552.14100000000008</v>
      </c>
      <c r="J59" s="6" t="s">
        <v>3</v>
      </c>
      <c r="K59" s="6" t="s">
        <v>1540</v>
      </c>
      <c r="L59" s="6" t="s">
        <v>1539</v>
      </c>
      <c r="M59" s="6" t="s">
        <v>1538</v>
      </c>
      <c r="N59" s="7">
        <f t="shared" si="0"/>
        <v>9.8673726851851856E-3</v>
      </c>
    </row>
    <row r="60" spans="1:14" x14ac:dyDescent="0.25">
      <c r="A60" s="6" t="s">
        <v>1501</v>
      </c>
      <c r="B60" s="6" t="s">
        <v>1500</v>
      </c>
      <c r="C60" s="6" t="s">
        <v>1499</v>
      </c>
      <c r="D60" s="6" t="s">
        <v>1498</v>
      </c>
      <c r="E60" s="6" t="s">
        <v>6</v>
      </c>
      <c r="F60" s="6" t="s">
        <v>5</v>
      </c>
      <c r="G60" s="6" t="s">
        <v>4</v>
      </c>
      <c r="H60" s="6">
        <f t="shared" si="1"/>
        <v>579.44200000000001</v>
      </c>
      <c r="J60" s="6" t="s">
        <v>3</v>
      </c>
      <c r="K60" s="6" t="s">
        <v>1537</v>
      </c>
      <c r="L60" s="6" t="s">
        <v>1536</v>
      </c>
      <c r="M60" s="6" t="s">
        <v>678</v>
      </c>
      <c r="N60" s="7">
        <f t="shared" si="0"/>
        <v>1.0183356481481481E-2</v>
      </c>
    </row>
    <row r="61" spans="1:14" x14ac:dyDescent="0.25">
      <c r="A61" s="6" t="s">
        <v>1501</v>
      </c>
      <c r="B61" s="6" t="s">
        <v>1500</v>
      </c>
      <c r="C61" s="6" t="s">
        <v>1499</v>
      </c>
      <c r="D61" s="6" t="s">
        <v>1498</v>
      </c>
      <c r="E61" s="6" t="s">
        <v>6</v>
      </c>
      <c r="F61" s="6" t="s">
        <v>5</v>
      </c>
      <c r="G61" s="6" t="s">
        <v>14</v>
      </c>
      <c r="H61" s="6">
        <f t="shared" si="1"/>
        <v>598.24200000000008</v>
      </c>
      <c r="J61" s="6" t="s">
        <v>3</v>
      </c>
      <c r="K61" s="6" t="s">
        <v>1535</v>
      </c>
      <c r="L61" s="6" t="s">
        <v>1534</v>
      </c>
      <c r="M61" s="6" t="s">
        <v>1533</v>
      </c>
      <c r="N61" s="7">
        <f t="shared" si="0"/>
        <v>1.0400949074074075E-2</v>
      </c>
    </row>
    <row r="62" spans="1:14" x14ac:dyDescent="0.25">
      <c r="A62" s="6" t="s">
        <v>1501</v>
      </c>
      <c r="B62" s="6" t="s">
        <v>1500</v>
      </c>
      <c r="C62" s="6" t="s">
        <v>1499</v>
      </c>
      <c r="D62" s="6" t="s">
        <v>1498</v>
      </c>
      <c r="E62" s="6" t="s">
        <v>6</v>
      </c>
      <c r="F62" s="6" t="s">
        <v>5</v>
      </c>
      <c r="G62" s="6" t="s">
        <v>14</v>
      </c>
      <c r="H62" s="6">
        <f t="shared" si="1"/>
        <v>607.50900000000001</v>
      </c>
      <c r="J62" s="6" t="s">
        <v>3</v>
      </c>
      <c r="K62" s="6" t="s">
        <v>1532</v>
      </c>
      <c r="L62" s="6" t="s">
        <v>1531</v>
      </c>
      <c r="M62" s="6" t="s">
        <v>1530</v>
      </c>
      <c r="N62" s="7">
        <f t="shared" si="0"/>
        <v>1.0508206018518519E-2</v>
      </c>
    </row>
    <row r="63" spans="1:14" x14ac:dyDescent="0.25">
      <c r="A63" s="6" t="s">
        <v>1501</v>
      </c>
      <c r="B63" s="6" t="s">
        <v>1500</v>
      </c>
      <c r="C63" s="6" t="s">
        <v>1499</v>
      </c>
      <c r="D63" s="6" t="s">
        <v>1498</v>
      </c>
      <c r="E63" s="6" t="s">
        <v>6</v>
      </c>
      <c r="F63" s="6" t="s">
        <v>5</v>
      </c>
      <c r="G63" s="6" t="s">
        <v>4</v>
      </c>
      <c r="H63" s="6">
        <f t="shared" si="1"/>
        <v>625.17600000000004</v>
      </c>
      <c r="J63" s="6" t="s">
        <v>3</v>
      </c>
      <c r="K63" s="6" t="s">
        <v>1529</v>
      </c>
      <c r="L63" s="6" t="s">
        <v>1528</v>
      </c>
      <c r="M63" s="6" t="s">
        <v>1332</v>
      </c>
      <c r="N63" s="7">
        <f t="shared" si="0"/>
        <v>1.0712685185185186E-2</v>
      </c>
    </row>
    <row r="64" spans="1:14" x14ac:dyDescent="0.25">
      <c r="A64" s="6" t="s">
        <v>1501</v>
      </c>
      <c r="B64" s="6" t="s">
        <v>1500</v>
      </c>
      <c r="C64" s="6" t="s">
        <v>1499</v>
      </c>
      <c r="D64" s="6" t="s">
        <v>1498</v>
      </c>
      <c r="E64" s="6" t="s">
        <v>6</v>
      </c>
      <c r="F64" s="6" t="s">
        <v>5</v>
      </c>
      <c r="G64" s="6" t="s">
        <v>14</v>
      </c>
      <c r="H64" s="6">
        <f t="shared" si="1"/>
        <v>637.32500000000005</v>
      </c>
      <c r="J64" s="6" t="s">
        <v>3</v>
      </c>
      <c r="K64" s="6" t="s">
        <v>1527</v>
      </c>
      <c r="L64" s="6" t="s">
        <v>1526</v>
      </c>
      <c r="M64" s="6" t="s">
        <v>1525</v>
      </c>
      <c r="N64" s="7">
        <f t="shared" si="0"/>
        <v>1.0853298611111112E-2</v>
      </c>
    </row>
    <row r="65" spans="1:14" x14ac:dyDescent="0.25">
      <c r="A65" s="6" t="s">
        <v>1501</v>
      </c>
      <c r="B65" s="6" t="s">
        <v>1500</v>
      </c>
      <c r="C65" s="6" t="s">
        <v>1499</v>
      </c>
      <c r="D65" s="6" t="s">
        <v>1498</v>
      </c>
      <c r="E65" s="6" t="s">
        <v>6</v>
      </c>
      <c r="F65" s="6" t="s">
        <v>5</v>
      </c>
      <c r="G65" s="6" t="s">
        <v>14</v>
      </c>
      <c r="H65" s="6">
        <f t="shared" si="1"/>
        <v>656.97699999999998</v>
      </c>
      <c r="J65" s="6" t="s">
        <v>3</v>
      </c>
      <c r="K65" s="6" t="s">
        <v>1524</v>
      </c>
      <c r="L65" s="6" t="s">
        <v>1523</v>
      </c>
      <c r="M65" s="6" t="s">
        <v>1522</v>
      </c>
      <c r="N65" s="7">
        <f t="shared" si="0"/>
        <v>1.1080752314814814E-2</v>
      </c>
    </row>
    <row r="66" spans="1:14" x14ac:dyDescent="0.25">
      <c r="A66" s="6" t="s">
        <v>1501</v>
      </c>
      <c r="B66" s="6" t="s">
        <v>1500</v>
      </c>
      <c r="C66" s="6" t="s">
        <v>1499</v>
      </c>
      <c r="D66" s="6" t="s">
        <v>1498</v>
      </c>
      <c r="E66" s="6" t="s">
        <v>6</v>
      </c>
      <c r="F66" s="6" t="s">
        <v>5</v>
      </c>
      <c r="G66" s="6" t="s">
        <v>14</v>
      </c>
      <c r="H66" s="6">
        <f t="shared" si="1"/>
        <v>662.50099999999998</v>
      </c>
      <c r="J66" s="6" t="s">
        <v>3</v>
      </c>
      <c r="K66" s="6" t="s">
        <v>1521</v>
      </c>
      <c r="L66" s="6" t="s">
        <v>1520</v>
      </c>
      <c r="M66" s="6" t="s">
        <v>1519</v>
      </c>
      <c r="N66" s="7">
        <f t="shared" ref="N66:N74" si="2">K66/86400</f>
        <v>1.11446875E-2</v>
      </c>
    </row>
    <row r="67" spans="1:14" x14ac:dyDescent="0.25">
      <c r="A67" s="6" t="s">
        <v>1501</v>
      </c>
      <c r="B67" s="6" t="s">
        <v>1500</v>
      </c>
      <c r="C67" s="6" t="s">
        <v>1499</v>
      </c>
      <c r="D67" s="6" t="s">
        <v>1498</v>
      </c>
      <c r="E67" s="6" t="s">
        <v>6</v>
      </c>
      <c r="F67" s="6" t="s">
        <v>5</v>
      </c>
      <c r="G67" s="6" t="s">
        <v>132</v>
      </c>
      <c r="H67" s="6">
        <f t="shared" ref="H67:H74" si="3">K67-K$6+60</f>
        <v>678.70100000000002</v>
      </c>
      <c r="J67" s="6" t="s">
        <v>3</v>
      </c>
      <c r="K67" s="6" t="s">
        <v>1518</v>
      </c>
      <c r="L67" s="6" t="s">
        <v>1517</v>
      </c>
      <c r="M67" s="6" t="s">
        <v>1516</v>
      </c>
      <c r="N67" s="7">
        <f t="shared" si="2"/>
        <v>1.13321875E-2</v>
      </c>
    </row>
    <row r="68" spans="1:14" x14ac:dyDescent="0.25">
      <c r="A68" s="6" t="s">
        <v>1501</v>
      </c>
      <c r="B68" s="6" t="s">
        <v>1500</v>
      </c>
      <c r="C68" s="6" t="s">
        <v>1499</v>
      </c>
      <c r="D68" s="6" t="s">
        <v>1498</v>
      </c>
      <c r="E68" s="6" t="s">
        <v>6</v>
      </c>
      <c r="F68" s="6" t="s">
        <v>5</v>
      </c>
      <c r="G68" s="6" t="s">
        <v>178</v>
      </c>
      <c r="H68" s="6">
        <f t="shared" si="3"/>
        <v>706.73400000000004</v>
      </c>
      <c r="J68" s="6" t="s">
        <v>3</v>
      </c>
      <c r="K68" s="6" t="s">
        <v>1515</v>
      </c>
      <c r="L68" s="6" t="s">
        <v>1514</v>
      </c>
      <c r="M68" s="6" t="s">
        <v>1513</v>
      </c>
      <c r="N68" s="7">
        <f t="shared" si="2"/>
        <v>1.1656643518518519E-2</v>
      </c>
    </row>
    <row r="69" spans="1:14" x14ac:dyDescent="0.25">
      <c r="A69" s="6" t="s">
        <v>1501</v>
      </c>
      <c r="B69" s="6" t="s">
        <v>1500</v>
      </c>
      <c r="C69" s="6" t="s">
        <v>1499</v>
      </c>
      <c r="D69" s="6" t="s">
        <v>1498</v>
      </c>
      <c r="E69" s="6" t="s">
        <v>6</v>
      </c>
      <c r="F69" s="6" t="s">
        <v>5</v>
      </c>
      <c r="G69" s="6" t="s">
        <v>132</v>
      </c>
      <c r="H69" s="6">
        <f t="shared" si="3"/>
        <v>713.03300000000002</v>
      </c>
      <c r="J69" s="6" t="s">
        <v>3</v>
      </c>
      <c r="K69" s="6" t="s">
        <v>1512</v>
      </c>
      <c r="L69" s="6" t="s">
        <v>1511</v>
      </c>
      <c r="M69" s="6" t="s">
        <v>1510</v>
      </c>
      <c r="N69" s="7">
        <f t="shared" si="2"/>
        <v>1.1729548611111111E-2</v>
      </c>
    </row>
    <row r="70" spans="1:14" x14ac:dyDescent="0.25">
      <c r="A70" s="6" t="s">
        <v>1501</v>
      </c>
      <c r="B70" s="6" t="s">
        <v>1500</v>
      </c>
      <c r="C70" s="6" t="s">
        <v>1499</v>
      </c>
      <c r="D70" s="6" t="s">
        <v>1498</v>
      </c>
      <c r="E70" s="6" t="s">
        <v>6</v>
      </c>
      <c r="F70" s="6" t="s">
        <v>5</v>
      </c>
      <c r="G70" s="6" t="s">
        <v>178</v>
      </c>
      <c r="H70" s="6">
        <f t="shared" si="3"/>
        <v>729.07100000000003</v>
      </c>
      <c r="J70" s="6" t="s">
        <v>3</v>
      </c>
      <c r="K70" s="6" t="s">
        <v>1509</v>
      </c>
      <c r="L70" s="6" t="s">
        <v>1508</v>
      </c>
      <c r="M70" s="6" t="s">
        <v>1507</v>
      </c>
      <c r="N70" s="7">
        <f t="shared" si="2"/>
        <v>1.1915173611111111E-2</v>
      </c>
    </row>
    <row r="71" spans="1:14" x14ac:dyDescent="0.25">
      <c r="A71" s="6" t="s">
        <v>1501</v>
      </c>
      <c r="B71" s="6" t="s">
        <v>1500</v>
      </c>
      <c r="C71" s="6" t="s">
        <v>1499</v>
      </c>
      <c r="D71" s="6" t="s">
        <v>1498</v>
      </c>
      <c r="E71" s="6" t="s">
        <v>6</v>
      </c>
      <c r="F71" s="6" t="s">
        <v>5</v>
      </c>
      <c r="G71" s="6" t="s">
        <v>1432</v>
      </c>
      <c r="H71" s="6">
        <f t="shared" si="3"/>
        <v>735.52599999999995</v>
      </c>
      <c r="J71" s="6" t="s">
        <v>3</v>
      </c>
      <c r="K71" s="6" t="s">
        <v>1506</v>
      </c>
      <c r="L71" s="6" t="s">
        <v>1505</v>
      </c>
      <c r="M71" s="6" t="s">
        <v>909</v>
      </c>
      <c r="N71" s="7">
        <f t="shared" si="2"/>
        <v>1.1989884259259259E-2</v>
      </c>
    </row>
    <row r="72" spans="1:14" x14ac:dyDescent="0.25">
      <c r="A72" s="6" t="s">
        <v>1501</v>
      </c>
      <c r="B72" s="6" t="s">
        <v>1500</v>
      </c>
      <c r="C72" s="6" t="s">
        <v>1499</v>
      </c>
      <c r="D72" s="6" t="s">
        <v>1498</v>
      </c>
      <c r="E72" s="6" t="s">
        <v>6</v>
      </c>
      <c r="F72" s="6" t="s">
        <v>5</v>
      </c>
      <c r="G72" s="6" t="s">
        <v>178</v>
      </c>
      <c r="H72" s="6">
        <f t="shared" si="3"/>
        <v>737.1</v>
      </c>
      <c r="J72" s="6" t="s">
        <v>3</v>
      </c>
      <c r="K72" s="6" t="s">
        <v>1505</v>
      </c>
      <c r="L72" s="6" t="s">
        <v>1504</v>
      </c>
      <c r="M72" s="6" t="s">
        <v>171</v>
      </c>
      <c r="N72" s="7">
        <f t="shared" si="2"/>
        <v>1.2008101851851851E-2</v>
      </c>
    </row>
    <row r="73" spans="1:14" x14ac:dyDescent="0.25">
      <c r="A73" s="6" t="s">
        <v>1501</v>
      </c>
      <c r="B73" s="6" t="s">
        <v>1500</v>
      </c>
      <c r="C73" s="6" t="s">
        <v>1499</v>
      </c>
      <c r="D73" s="6" t="s">
        <v>1498</v>
      </c>
      <c r="E73" s="6" t="s">
        <v>6</v>
      </c>
      <c r="F73" s="6" t="s">
        <v>5</v>
      </c>
      <c r="G73" s="6" t="s">
        <v>4</v>
      </c>
      <c r="H73" s="6">
        <f t="shared" si="3"/>
        <v>752.87399999999991</v>
      </c>
      <c r="J73" s="6" t="s">
        <v>3</v>
      </c>
      <c r="K73" s="6" t="s">
        <v>1503</v>
      </c>
      <c r="L73" s="6" t="s">
        <v>1502</v>
      </c>
      <c r="M73" s="6" t="s">
        <v>1445</v>
      </c>
      <c r="N73" s="7">
        <f t="shared" si="2"/>
        <v>1.2190671296296295E-2</v>
      </c>
    </row>
    <row r="74" spans="1:14" x14ac:dyDescent="0.25">
      <c r="A74" s="6" t="s">
        <v>1501</v>
      </c>
      <c r="B74" s="6" t="s">
        <v>1500</v>
      </c>
      <c r="C74" s="6" t="s">
        <v>1499</v>
      </c>
      <c r="D74" s="6" t="s">
        <v>1498</v>
      </c>
      <c r="E74" s="6" t="s">
        <v>6</v>
      </c>
      <c r="F74" s="6" t="s">
        <v>5</v>
      </c>
      <c r="G74" s="6" t="s">
        <v>132</v>
      </c>
      <c r="H74" s="6">
        <f t="shared" si="3"/>
        <v>775.20799999999997</v>
      </c>
      <c r="J74" s="6" t="s">
        <v>3</v>
      </c>
      <c r="K74" s="6" t="s">
        <v>1497</v>
      </c>
      <c r="L74" s="6" t="s">
        <v>1496</v>
      </c>
      <c r="M74" s="6" t="s">
        <v>1495</v>
      </c>
      <c r="N74" s="7">
        <f t="shared" si="2"/>
        <v>1.2449166666666666E-2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workbookViewId="0">
      <pane ySplit="1" topLeftCell="A2" activePane="bottomLeft" state="frozen"/>
      <selection pane="bottomLeft" activeCell="G2" sqref="G2:M44"/>
    </sheetView>
  </sheetViews>
  <sheetFormatPr defaultRowHeight="15" x14ac:dyDescent="0.25"/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1691</v>
      </c>
      <c r="B2" t="s">
        <v>1690</v>
      </c>
      <c r="C2" t="s">
        <v>1689</v>
      </c>
      <c r="D2" t="s">
        <v>1688</v>
      </c>
      <c r="E2" t="s">
        <v>6</v>
      </c>
      <c r="F2" t="s">
        <v>5</v>
      </c>
      <c r="G2" t="s">
        <v>154</v>
      </c>
      <c r="H2">
        <f>K2-K$7+60</f>
        <v>0.6430000000000291</v>
      </c>
      <c r="J2" t="s">
        <v>153</v>
      </c>
      <c r="K2" t="s">
        <v>1824</v>
      </c>
      <c r="L2" t="s">
        <v>1824</v>
      </c>
      <c r="M2" t="s">
        <v>151</v>
      </c>
    </row>
    <row r="3" spans="1:15" x14ac:dyDescent="0.25">
      <c r="A3" t="s">
        <v>1691</v>
      </c>
      <c r="B3" t="s">
        <v>1690</v>
      </c>
      <c r="C3" t="s">
        <v>1689</v>
      </c>
      <c r="D3" t="s">
        <v>1688</v>
      </c>
      <c r="E3" t="s">
        <v>6</v>
      </c>
      <c r="F3" t="s">
        <v>5</v>
      </c>
      <c r="G3" t="s">
        <v>132</v>
      </c>
      <c r="H3">
        <f t="shared" ref="H3:H55" si="0">K3-K$7+60</f>
        <v>8.9590000000000032</v>
      </c>
      <c r="J3" t="s">
        <v>3</v>
      </c>
      <c r="K3" t="s">
        <v>704</v>
      </c>
      <c r="L3" t="s">
        <v>1823</v>
      </c>
      <c r="M3" t="s">
        <v>1270</v>
      </c>
    </row>
    <row r="4" spans="1:15" x14ac:dyDescent="0.25">
      <c r="A4" t="s">
        <v>1691</v>
      </c>
      <c r="B4" t="s">
        <v>1690</v>
      </c>
      <c r="C4" t="s">
        <v>1689</v>
      </c>
      <c r="D4" t="s">
        <v>1688</v>
      </c>
      <c r="E4" t="s">
        <v>6</v>
      </c>
      <c r="F4" t="s">
        <v>5</v>
      </c>
      <c r="G4" t="s">
        <v>14</v>
      </c>
      <c r="H4">
        <f t="shared" si="0"/>
        <v>9.2340000000000373</v>
      </c>
      <c r="J4" t="s">
        <v>3</v>
      </c>
      <c r="K4" t="s">
        <v>1823</v>
      </c>
      <c r="L4" t="s">
        <v>1822</v>
      </c>
      <c r="M4" t="s">
        <v>1821</v>
      </c>
    </row>
    <row r="5" spans="1:15" x14ac:dyDescent="0.25">
      <c r="A5" t="s">
        <v>1691</v>
      </c>
      <c r="B5" t="s">
        <v>1690</v>
      </c>
      <c r="C5" t="s">
        <v>1689</v>
      </c>
      <c r="D5" t="s">
        <v>1688</v>
      </c>
      <c r="E5" t="s">
        <v>6</v>
      </c>
      <c r="F5" t="s">
        <v>5</v>
      </c>
      <c r="G5" t="s">
        <v>14</v>
      </c>
      <c r="H5">
        <f t="shared" si="0"/>
        <v>27.126000000000033</v>
      </c>
      <c r="J5" t="s">
        <v>3</v>
      </c>
      <c r="K5" t="s">
        <v>590</v>
      </c>
      <c r="L5" t="s">
        <v>1820</v>
      </c>
      <c r="M5" t="s">
        <v>1718</v>
      </c>
    </row>
    <row r="6" spans="1:15" x14ac:dyDescent="0.25">
      <c r="A6" t="s">
        <v>1691</v>
      </c>
      <c r="B6" t="s">
        <v>1690</v>
      </c>
      <c r="C6" t="s">
        <v>1689</v>
      </c>
      <c r="D6" t="s">
        <v>1688</v>
      </c>
      <c r="E6" t="s">
        <v>6</v>
      </c>
      <c r="F6" t="s">
        <v>5</v>
      </c>
      <c r="G6" t="s">
        <v>14</v>
      </c>
      <c r="H6">
        <f t="shared" si="0"/>
        <v>54.451000000000022</v>
      </c>
      <c r="J6" t="s">
        <v>3</v>
      </c>
      <c r="K6" t="s">
        <v>1819</v>
      </c>
      <c r="L6" t="s">
        <v>1818</v>
      </c>
      <c r="M6" t="s">
        <v>1817</v>
      </c>
    </row>
    <row r="7" spans="1:15" x14ac:dyDescent="0.25">
      <c r="A7" t="s">
        <v>1691</v>
      </c>
      <c r="B7" t="s">
        <v>1690</v>
      </c>
      <c r="C7" t="s">
        <v>1689</v>
      </c>
      <c r="D7" t="s">
        <v>1688</v>
      </c>
      <c r="E7" t="s">
        <v>6</v>
      </c>
      <c r="F7" t="s">
        <v>5</v>
      </c>
      <c r="G7" t="s">
        <v>36</v>
      </c>
      <c r="H7">
        <f t="shared" si="0"/>
        <v>60</v>
      </c>
      <c r="J7" t="s">
        <v>3</v>
      </c>
      <c r="K7" t="s">
        <v>1816</v>
      </c>
      <c r="L7" t="s">
        <v>1815</v>
      </c>
      <c r="M7" t="s">
        <v>1814</v>
      </c>
    </row>
    <row r="8" spans="1:15" x14ac:dyDescent="0.25">
      <c r="A8" t="s">
        <v>1691</v>
      </c>
      <c r="B8" t="s">
        <v>1690</v>
      </c>
      <c r="C8" t="s">
        <v>1689</v>
      </c>
      <c r="D8" t="s">
        <v>1688</v>
      </c>
      <c r="E8" t="s">
        <v>6</v>
      </c>
      <c r="F8" t="s">
        <v>5</v>
      </c>
      <c r="G8" t="s">
        <v>14</v>
      </c>
      <c r="H8">
        <f t="shared" si="0"/>
        <v>61.816000000000031</v>
      </c>
      <c r="J8" t="s">
        <v>3</v>
      </c>
      <c r="K8" t="s">
        <v>1813</v>
      </c>
      <c r="L8" t="s">
        <v>1812</v>
      </c>
      <c r="M8" t="s">
        <v>1811</v>
      </c>
    </row>
    <row r="9" spans="1:15" x14ac:dyDescent="0.25">
      <c r="A9" t="s">
        <v>1691</v>
      </c>
      <c r="B9" t="s">
        <v>1690</v>
      </c>
      <c r="C9" t="s">
        <v>1689</v>
      </c>
      <c r="D9" t="s">
        <v>1688</v>
      </c>
      <c r="E9" t="s">
        <v>6</v>
      </c>
      <c r="F9" t="s">
        <v>5</v>
      </c>
      <c r="G9" t="s">
        <v>14</v>
      </c>
      <c r="H9">
        <f t="shared" si="0"/>
        <v>89.01600000000002</v>
      </c>
      <c r="J9" t="s">
        <v>3</v>
      </c>
      <c r="K9" t="s">
        <v>1810</v>
      </c>
      <c r="L9" t="s">
        <v>1809</v>
      </c>
      <c r="M9" t="s">
        <v>1808</v>
      </c>
    </row>
    <row r="10" spans="1:15" x14ac:dyDescent="0.25">
      <c r="A10" t="s">
        <v>1691</v>
      </c>
      <c r="B10" t="s">
        <v>1690</v>
      </c>
      <c r="C10" t="s">
        <v>1689</v>
      </c>
      <c r="D10" t="s">
        <v>1688</v>
      </c>
      <c r="E10" t="s">
        <v>6</v>
      </c>
      <c r="F10" t="s">
        <v>5</v>
      </c>
      <c r="G10" t="s">
        <v>14</v>
      </c>
      <c r="H10">
        <f t="shared" si="0"/>
        <v>113.59200000000004</v>
      </c>
      <c r="J10" t="s">
        <v>3</v>
      </c>
      <c r="K10" t="s">
        <v>1807</v>
      </c>
      <c r="L10" t="s">
        <v>1806</v>
      </c>
      <c r="M10" t="s">
        <v>1805</v>
      </c>
    </row>
    <row r="11" spans="1:15" x14ac:dyDescent="0.25">
      <c r="A11" t="s">
        <v>1691</v>
      </c>
      <c r="B11" t="s">
        <v>1690</v>
      </c>
      <c r="C11" t="s">
        <v>1689</v>
      </c>
      <c r="D11" t="s">
        <v>1688</v>
      </c>
      <c r="E11" t="s">
        <v>6</v>
      </c>
      <c r="F11" t="s">
        <v>5</v>
      </c>
      <c r="G11" t="s">
        <v>14</v>
      </c>
      <c r="H11">
        <f t="shared" si="0"/>
        <v>160.69200000000001</v>
      </c>
      <c r="J11" t="s">
        <v>3</v>
      </c>
      <c r="K11" t="s">
        <v>1804</v>
      </c>
      <c r="L11" t="s">
        <v>1803</v>
      </c>
      <c r="M11" t="s">
        <v>1600</v>
      </c>
    </row>
    <row r="12" spans="1:15" x14ac:dyDescent="0.25">
      <c r="A12" t="s">
        <v>1691</v>
      </c>
      <c r="B12" t="s">
        <v>1690</v>
      </c>
      <c r="C12" t="s">
        <v>1689</v>
      </c>
      <c r="D12" t="s">
        <v>1688</v>
      </c>
      <c r="E12" t="s">
        <v>6</v>
      </c>
      <c r="F12" t="s">
        <v>5</v>
      </c>
      <c r="G12" t="s">
        <v>132</v>
      </c>
      <c r="H12">
        <f t="shared" si="0"/>
        <v>168.14200000000005</v>
      </c>
      <c r="J12" t="s">
        <v>3</v>
      </c>
      <c r="K12" t="s">
        <v>1802</v>
      </c>
      <c r="L12" t="s">
        <v>1800</v>
      </c>
      <c r="M12" t="s">
        <v>1801</v>
      </c>
    </row>
    <row r="13" spans="1:15" x14ac:dyDescent="0.25">
      <c r="A13" t="s">
        <v>1691</v>
      </c>
      <c r="B13" t="s">
        <v>1690</v>
      </c>
      <c r="C13" t="s">
        <v>1689</v>
      </c>
      <c r="D13" t="s">
        <v>1688</v>
      </c>
      <c r="E13" t="s">
        <v>6</v>
      </c>
      <c r="F13" t="s">
        <v>5</v>
      </c>
      <c r="G13" t="s">
        <v>178</v>
      </c>
      <c r="H13">
        <f t="shared" si="0"/>
        <v>174.10900000000004</v>
      </c>
      <c r="J13" t="s">
        <v>3</v>
      </c>
      <c r="K13" t="s">
        <v>1800</v>
      </c>
      <c r="L13" t="s">
        <v>1799</v>
      </c>
      <c r="M13" t="s">
        <v>1798</v>
      </c>
    </row>
    <row r="14" spans="1:15" x14ac:dyDescent="0.25">
      <c r="A14" t="s">
        <v>1691</v>
      </c>
      <c r="B14" t="s">
        <v>1690</v>
      </c>
      <c r="C14" t="s">
        <v>1689</v>
      </c>
      <c r="D14" t="s">
        <v>1688</v>
      </c>
      <c r="E14" t="s">
        <v>6</v>
      </c>
      <c r="F14" t="s">
        <v>5</v>
      </c>
      <c r="G14" t="s">
        <v>36</v>
      </c>
      <c r="H14">
        <f t="shared" si="0"/>
        <v>179.33300000000003</v>
      </c>
      <c r="J14" t="s">
        <v>3</v>
      </c>
      <c r="K14" t="s">
        <v>1797</v>
      </c>
      <c r="L14" t="s">
        <v>1796</v>
      </c>
      <c r="M14" t="s">
        <v>1795</v>
      </c>
    </row>
    <row r="15" spans="1:15" x14ac:dyDescent="0.25">
      <c r="A15" t="s">
        <v>1691</v>
      </c>
      <c r="B15" t="s">
        <v>1690</v>
      </c>
      <c r="C15" t="s">
        <v>1689</v>
      </c>
      <c r="D15" t="s">
        <v>1688</v>
      </c>
      <c r="E15" t="s">
        <v>6</v>
      </c>
      <c r="F15" t="s">
        <v>5</v>
      </c>
      <c r="G15" t="s">
        <v>4</v>
      </c>
      <c r="H15">
        <f t="shared" si="0"/>
        <v>197.40100000000001</v>
      </c>
      <c r="J15" t="s">
        <v>3</v>
      </c>
      <c r="K15" t="s">
        <v>1794</v>
      </c>
      <c r="L15" t="s">
        <v>1793</v>
      </c>
      <c r="M15" t="s">
        <v>466</v>
      </c>
    </row>
    <row r="16" spans="1:15" x14ac:dyDescent="0.25">
      <c r="A16" t="s">
        <v>1691</v>
      </c>
      <c r="B16" t="s">
        <v>1690</v>
      </c>
      <c r="C16" t="s">
        <v>1689</v>
      </c>
      <c r="D16" t="s">
        <v>1688</v>
      </c>
      <c r="E16" t="s">
        <v>6</v>
      </c>
      <c r="F16" t="s">
        <v>5</v>
      </c>
      <c r="G16" t="s">
        <v>14</v>
      </c>
      <c r="H16">
        <f t="shared" si="0"/>
        <v>214.62500000000006</v>
      </c>
      <c r="J16" t="s">
        <v>3</v>
      </c>
      <c r="K16" t="s">
        <v>1792</v>
      </c>
      <c r="L16" t="s">
        <v>1791</v>
      </c>
      <c r="M16" t="s">
        <v>172</v>
      </c>
    </row>
    <row r="17" spans="1:13" x14ac:dyDescent="0.25">
      <c r="A17" t="s">
        <v>1691</v>
      </c>
      <c r="B17" t="s">
        <v>1690</v>
      </c>
      <c r="C17" t="s">
        <v>1689</v>
      </c>
      <c r="D17" t="s">
        <v>1688</v>
      </c>
      <c r="E17" t="s">
        <v>6</v>
      </c>
      <c r="F17" t="s">
        <v>5</v>
      </c>
      <c r="G17" t="s">
        <v>4</v>
      </c>
      <c r="H17">
        <f t="shared" si="0"/>
        <v>222.25100000000003</v>
      </c>
      <c r="J17" t="s">
        <v>3</v>
      </c>
      <c r="K17" t="s">
        <v>1790</v>
      </c>
      <c r="L17" t="s">
        <v>1789</v>
      </c>
      <c r="M17" t="s">
        <v>199</v>
      </c>
    </row>
    <row r="18" spans="1:13" x14ac:dyDescent="0.25">
      <c r="A18" t="s">
        <v>1691</v>
      </c>
      <c r="B18" t="s">
        <v>1690</v>
      </c>
      <c r="C18" t="s">
        <v>1689</v>
      </c>
      <c r="D18" t="s">
        <v>1688</v>
      </c>
      <c r="E18" t="s">
        <v>6</v>
      </c>
      <c r="F18" t="s">
        <v>5</v>
      </c>
      <c r="G18" t="s">
        <v>14</v>
      </c>
      <c r="H18">
        <f t="shared" si="0"/>
        <v>229.75100000000003</v>
      </c>
      <c r="J18" t="s">
        <v>3</v>
      </c>
      <c r="K18" t="s">
        <v>1788</v>
      </c>
      <c r="L18" t="s">
        <v>1787</v>
      </c>
      <c r="M18" t="s">
        <v>840</v>
      </c>
    </row>
    <row r="19" spans="1:13" x14ac:dyDescent="0.25">
      <c r="A19" t="s">
        <v>1691</v>
      </c>
      <c r="B19" t="s">
        <v>1690</v>
      </c>
      <c r="C19" t="s">
        <v>1689</v>
      </c>
      <c r="D19" t="s">
        <v>1688</v>
      </c>
      <c r="E19" t="s">
        <v>6</v>
      </c>
      <c r="F19" t="s">
        <v>5</v>
      </c>
      <c r="G19" t="s">
        <v>14</v>
      </c>
      <c r="H19">
        <f t="shared" si="0"/>
        <v>247.61399999999998</v>
      </c>
      <c r="J19" t="s">
        <v>3</v>
      </c>
      <c r="K19" t="s">
        <v>1786</v>
      </c>
      <c r="L19" t="s">
        <v>1785</v>
      </c>
      <c r="M19" t="s">
        <v>1784</v>
      </c>
    </row>
    <row r="20" spans="1:13" x14ac:dyDescent="0.25">
      <c r="A20" t="s">
        <v>1691</v>
      </c>
      <c r="B20" t="s">
        <v>1690</v>
      </c>
      <c r="C20" t="s">
        <v>1689</v>
      </c>
      <c r="D20" t="s">
        <v>1688</v>
      </c>
      <c r="E20" t="s">
        <v>6</v>
      </c>
      <c r="F20" t="s">
        <v>5</v>
      </c>
      <c r="G20" t="s">
        <v>4</v>
      </c>
      <c r="H20">
        <f t="shared" si="0"/>
        <v>250.19</v>
      </c>
      <c r="J20" t="s">
        <v>3</v>
      </c>
      <c r="K20" t="s">
        <v>1783</v>
      </c>
      <c r="L20" t="s">
        <v>1782</v>
      </c>
      <c r="M20" t="s">
        <v>49</v>
      </c>
    </row>
    <row r="21" spans="1:13" x14ac:dyDescent="0.25">
      <c r="A21" t="s">
        <v>1691</v>
      </c>
      <c r="B21" t="s">
        <v>1690</v>
      </c>
      <c r="C21" t="s">
        <v>1689</v>
      </c>
      <c r="D21" t="s">
        <v>1688</v>
      </c>
      <c r="E21" t="s">
        <v>6</v>
      </c>
      <c r="F21" t="s">
        <v>5</v>
      </c>
      <c r="G21" t="s">
        <v>14</v>
      </c>
      <c r="H21">
        <f t="shared" si="0"/>
        <v>251.46600000000007</v>
      </c>
      <c r="J21" t="s">
        <v>3</v>
      </c>
      <c r="K21" t="s">
        <v>1781</v>
      </c>
      <c r="L21" t="s">
        <v>1780</v>
      </c>
      <c r="M21" t="s">
        <v>1779</v>
      </c>
    </row>
    <row r="22" spans="1:13" x14ac:dyDescent="0.25">
      <c r="A22" t="s">
        <v>1691</v>
      </c>
      <c r="B22" t="s">
        <v>1690</v>
      </c>
      <c r="C22" t="s">
        <v>1689</v>
      </c>
      <c r="D22" t="s">
        <v>1688</v>
      </c>
      <c r="E22" t="s">
        <v>6</v>
      </c>
      <c r="F22" t="s">
        <v>5</v>
      </c>
      <c r="G22" t="s">
        <v>14</v>
      </c>
      <c r="H22">
        <f t="shared" si="0"/>
        <v>258.916</v>
      </c>
      <c r="J22" t="s">
        <v>3</v>
      </c>
      <c r="K22" t="s">
        <v>1778</v>
      </c>
      <c r="L22" t="s">
        <v>1777</v>
      </c>
      <c r="M22" t="s">
        <v>1776</v>
      </c>
    </row>
    <row r="23" spans="1:13" x14ac:dyDescent="0.25">
      <c r="A23" t="s">
        <v>1691</v>
      </c>
      <c r="B23" t="s">
        <v>1690</v>
      </c>
      <c r="C23" t="s">
        <v>1689</v>
      </c>
      <c r="D23" t="s">
        <v>1688</v>
      </c>
      <c r="E23" t="s">
        <v>6</v>
      </c>
      <c r="F23" t="s">
        <v>5</v>
      </c>
      <c r="G23" t="s">
        <v>14</v>
      </c>
      <c r="H23">
        <f t="shared" si="0"/>
        <v>286.26600000000002</v>
      </c>
      <c r="J23" t="s">
        <v>3</v>
      </c>
      <c r="K23" t="s">
        <v>1775</v>
      </c>
      <c r="L23" t="s">
        <v>1774</v>
      </c>
      <c r="M23" t="s">
        <v>1773</v>
      </c>
    </row>
    <row r="24" spans="1:13" x14ac:dyDescent="0.25">
      <c r="A24" t="s">
        <v>1691</v>
      </c>
      <c r="B24" t="s">
        <v>1690</v>
      </c>
      <c r="C24" t="s">
        <v>1689</v>
      </c>
      <c r="D24" t="s">
        <v>1688</v>
      </c>
      <c r="E24" t="s">
        <v>6</v>
      </c>
      <c r="F24" t="s">
        <v>5</v>
      </c>
      <c r="G24" t="s">
        <v>36</v>
      </c>
      <c r="H24">
        <f t="shared" si="0"/>
        <v>299.7</v>
      </c>
      <c r="J24" t="s">
        <v>3</v>
      </c>
      <c r="K24" t="s">
        <v>1772</v>
      </c>
      <c r="L24" t="s">
        <v>1771</v>
      </c>
      <c r="M24" t="s">
        <v>1770</v>
      </c>
    </row>
    <row r="25" spans="1:13" x14ac:dyDescent="0.25">
      <c r="A25" t="s">
        <v>1691</v>
      </c>
      <c r="B25" t="s">
        <v>1690</v>
      </c>
      <c r="C25" t="s">
        <v>1689</v>
      </c>
      <c r="D25" t="s">
        <v>1688</v>
      </c>
      <c r="E25" t="s">
        <v>6</v>
      </c>
      <c r="F25" t="s">
        <v>5</v>
      </c>
      <c r="G25" t="s">
        <v>14</v>
      </c>
      <c r="H25">
        <f t="shared" si="0"/>
        <v>307.36600000000004</v>
      </c>
      <c r="J25" t="s">
        <v>3</v>
      </c>
      <c r="K25" t="s">
        <v>1769</v>
      </c>
      <c r="L25" t="s">
        <v>1768</v>
      </c>
      <c r="M25" t="s">
        <v>1767</v>
      </c>
    </row>
    <row r="26" spans="1:13" x14ac:dyDescent="0.25">
      <c r="A26" t="s">
        <v>1691</v>
      </c>
      <c r="B26" t="s">
        <v>1690</v>
      </c>
      <c r="C26" t="s">
        <v>1689</v>
      </c>
      <c r="D26" t="s">
        <v>1688</v>
      </c>
      <c r="E26" t="s">
        <v>6</v>
      </c>
      <c r="F26" t="s">
        <v>5</v>
      </c>
      <c r="G26" t="s">
        <v>14</v>
      </c>
      <c r="H26">
        <f t="shared" si="0"/>
        <v>329.06599999999997</v>
      </c>
      <c r="J26" t="s">
        <v>3</v>
      </c>
      <c r="K26" t="s">
        <v>1766</v>
      </c>
      <c r="L26" t="s">
        <v>1765</v>
      </c>
      <c r="M26" t="s">
        <v>173</v>
      </c>
    </row>
    <row r="27" spans="1:13" x14ac:dyDescent="0.25">
      <c r="A27" t="s">
        <v>1691</v>
      </c>
      <c r="B27" t="s">
        <v>1690</v>
      </c>
      <c r="C27" t="s">
        <v>1689</v>
      </c>
      <c r="D27" t="s">
        <v>1688</v>
      </c>
      <c r="E27" t="s">
        <v>6</v>
      </c>
      <c r="F27" t="s">
        <v>5</v>
      </c>
      <c r="G27" t="s">
        <v>14</v>
      </c>
      <c r="H27">
        <f t="shared" si="0"/>
        <v>336.589</v>
      </c>
      <c r="J27" t="s">
        <v>3</v>
      </c>
      <c r="K27" t="s">
        <v>1764</v>
      </c>
      <c r="L27" t="s">
        <v>1763</v>
      </c>
      <c r="M27" t="s">
        <v>1762</v>
      </c>
    </row>
    <row r="28" spans="1:13" x14ac:dyDescent="0.25">
      <c r="A28" t="s">
        <v>1691</v>
      </c>
      <c r="B28" t="s">
        <v>1690</v>
      </c>
      <c r="C28" t="s">
        <v>1689</v>
      </c>
      <c r="D28" t="s">
        <v>1688</v>
      </c>
      <c r="E28" t="s">
        <v>6</v>
      </c>
      <c r="F28" t="s">
        <v>5</v>
      </c>
      <c r="G28" t="s">
        <v>36</v>
      </c>
      <c r="H28">
        <f t="shared" si="0"/>
        <v>419.76600000000002</v>
      </c>
      <c r="J28" t="s">
        <v>3</v>
      </c>
      <c r="K28" t="s">
        <v>1761</v>
      </c>
      <c r="L28" t="s">
        <v>1760</v>
      </c>
      <c r="M28" t="s">
        <v>1759</v>
      </c>
    </row>
    <row r="29" spans="1:13" x14ac:dyDescent="0.25">
      <c r="A29" t="s">
        <v>1691</v>
      </c>
      <c r="B29" t="s">
        <v>1690</v>
      </c>
      <c r="C29" t="s">
        <v>1689</v>
      </c>
      <c r="D29" t="s">
        <v>1688</v>
      </c>
      <c r="E29" t="s">
        <v>6</v>
      </c>
      <c r="F29" t="s">
        <v>5</v>
      </c>
      <c r="G29" t="s">
        <v>4</v>
      </c>
      <c r="H29">
        <f t="shared" si="0"/>
        <v>434.96600000000007</v>
      </c>
      <c r="J29" t="s">
        <v>3</v>
      </c>
      <c r="K29" t="s">
        <v>1758</v>
      </c>
      <c r="L29" t="s">
        <v>1757</v>
      </c>
      <c r="M29" t="s">
        <v>593</v>
      </c>
    </row>
    <row r="30" spans="1:13" x14ac:dyDescent="0.25">
      <c r="A30" t="s">
        <v>1691</v>
      </c>
      <c r="B30" t="s">
        <v>1690</v>
      </c>
      <c r="C30" t="s">
        <v>1689</v>
      </c>
      <c r="D30" t="s">
        <v>1688</v>
      </c>
      <c r="E30" t="s">
        <v>6</v>
      </c>
      <c r="F30" t="s">
        <v>5</v>
      </c>
      <c r="G30" t="s">
        <v>4</v>
      </c>
      <c r="H30">
        <f t="shared" si="0"/>
        <v>444.10899999999998</v>
      </c>
      <c r="J30" t="s">
        <v>3</v>
      </c>
      <c r="K30" t="s">
        <v>1756</v>
      </c>
      <c r="L30" t="s">
        <v>1755</v>
      </c>
      <c r="M30" t="s">
        <v>1754</v>
      </c>
    </row>
    <row r="31" spans="1:13" x14ac:dyDescent="0.25">
      <c r="A31" t="s">
        <v>1691</v>
      </c>
      <c r="B31" t="s">
        <v>1690</v>
      </c>
      <c r="C31" t="s">
        <v>1689</v>
      </c>
      <c r="D31" t="s">
        <v>1688</v>
      </c>
      <c r="E31" t="s">
        <v>6</v>
      </c>
      <c r="F31" t="s">
        <v>5</v>
      </c>
      <c r="G31" t="s">
        <v>132</v>
      </c>
      <c r="H31">
        <f t="shared" si="0"/>
        <v>479.25900000000007</v>
      </c>
      <c r="J31" t="s">
        <v>3</v>
      </c>
      <c r="K31" t="s">
        <v>1753</v>
      </c>
      <c r="L31" t="s">
        <v>1752</v>
      </c>
      <c r="M31" t="s">
        <v>1751</v>
      </c>
    </row>
    <row r="32" spans="1:13" x14ac:dyDescent="0.25">
      <c r="A32" t="s">
        <v>1691</v>
      </c>
      <c r="B32" t="s">
        <v>1690</v>
      </c>
      <c r="C32" t="s">
        <v>1689</v>
      </c>
      <c r="D32" t="s">
        <v>1688</v>
      </c>
      <c r="E32" t="s">
        <v>6</v>
      </c>
      <c r="F32" t="s">
        <v>5</v>
      </c>
      <c r="G32" t="s">
        <v>178</v>
      </c>
      <c r="H32">
        <f t="shared" si="0"/>
        <v>485.38400000000007</v>
      </c>
      <c r="J32" t="s">
        <v>3</v>
      </c>
      <c r="K32" t="s">
        <v>1750</v>
      </c>
      <c r="L32" t="s">
        <v>1749</v>
      </c>
      <c r="M32" t="s">
        <v>778</v>
      </c>
    </row>
    <row r="33" spans="1:13" x14ac:dyDescent="0.25">
      <c r="A33" t="s">
        <v>1691</v>
      </c>
      <c r="B33" t="s">
        <v>1690</v>
      </c>
      <c r="C33" t="s">
        <v>1689</v>
      </c>
      <c r="D33" t="s">
        <v>1688</v>
      </c>
      <c r="E33" t="s">
        <v>6</v>
      </c>
      <c r="F33" t="s">
        <v>5</v>
      </c>
      <c r="G33" t="s">
        <v>178</v>
      </c>
      <c r="H33">
        <f t="shared" si="0"/>
        <v>490.8</v>
      </c>
      <c r="J33" t="s">
        <v>3</v>
      </c>
      <c r="K33" t="s">
        <v>1748</v>
      </c>
      <c r="L33" t="s">
        <v>1747</v>
      </c>
      <c r="M33" t="s">
        <v>869</v>
      </c>
    </row>
    <row r="34" spans="1:13" x14ac:dyDescent="0.25">
      <c r="A34" t="s">
        <v>1691</v>
      </c>
      <c r="B34" t="s">
        <v>1690</v>
      </c>
      <c r="C34" t="s">
        <v>1689</v>
      </c>
      <c r="D34" t="s">
        <v>1688</v>
      </c>
      <c r="E34" t="s">
        <v>6</v>
      </c>
      <c r="F34" t="s">
        <v>5</v>
      </c>
      <c r="G34" t="s">
        <v>4</v>
      </c>
      <c r="H34">
        <f t="shared" si="0"/>
        <v>493.48399999999998</v>
      </c>
      <c r="J34" t="s">
        <v>3</v>
      </c>
      <c r="K34" t="s">
        <v>1746</v>
      </c>
      <c r="L34" t="s">
        <v>1745</v>
      </c>
      <c r="M34" t="s">
        <v>1744</v>
      </c>
    </row>
    <row r="35" spans="1:13" x14ac:dyDescent="0.25">
      <c r="A35" t="s">
        <v>1691</v>
      </c>
      <c r="B35" t="s">
        <v>1690</v>
      </c>
      <c r="C35" t="s">
        <v>1689</v>
      </c>
      <c r="D35" t="s">
        <v>1688</v>
      </c>
      <c r="E35" t="s">
        <v>6</v>
      </c>
      <c r="F35" t="s">
        <v>5</v>
      </c>
      <c r="G35" t="s">
        <v>4</v>
      </c>
      <c r="H35">
        <f t="shared" si="0"/>
        <v>497.67500000000001</v>
      </c>
      <c r="J35" t="s">
        <v>3</v>
      </c>
      <c r="K35" t="s">
        <v>1743</v>
      </c>
      <c r="L35" t="s">
        <v>1742</v>
      </c>
      <c r="M35" t="s">
        <v>1741</v>
      </c>
    </row>
    <row r="36" spans="1:13" x14ac:dyDescent="0.25">
      <c r="A36" t="s">
        <v>1691</v>
      </c>
      <c r="B36" t="s">
        <v>1690</v>
      </c>
      <c r="C36" t="s">
        <v>1689</v>
      </c>
      <c r="D36" t="s">
        <v>1688</v>
      </c>
      <c r="E36" t="s">
        <v>6</v>
      </c>
      <c r="F36" t="s">
        <v>5</v>
      </c>
      <c r="G36" t="s">
        <v>4</v>
      </c>
      <c r="H36">
        <f t="shared" si="0"/>
        <v>507.12500000000006</v>
      </c>
      <c r="J36" t="s">
        <v>3</v>
      </c>
      <c r="K36" t="s">
        <v>1740</v>
      </c>
      <c r="L36" t="s">
        <v>1739</v>
      </c>
      <c r="M36" t="s">
        <v>1738</v>
      </c>
    </row>
    <row r="37" spans="1:13" x14ac:dyDescent="0.25">
      <c r="A37" t="s">
        <v>1691</v>
      </c>
      <c r="B37" t="s">
        <v>1690</v>
      </c>
      <c r="C37" t="s">
        <v>1689</v>
      </c>
      <c r="D37" t="s">
        <v>1688</v>
      </c>
      <c r="E37" t="s">
        <v>6</v>
      </c>
      <c r="F37" t="s">
        <v>5</v>
      </c>
      <c r="G37" t="s">
        <v>4</v>
      </c>
      <c r="H37">
        <f t="shared" si="0"/>
        <v>512.80500000000006</v>
      </c>
      <c r="J37" t="s">
        <v>3</v>
      </c>
      <c r="K37" t="s">
        <v>1737</v>
      </c>
      <c r="L37" t="s">
        <v>1736</v>
      </c>
      <c r="M37" t="s">
        <v>1735</v>
      </c>
    </row>
    <row r="38" spans="1:13" x14ac:dyDescent="0.25">
      <c r="A38" t="s">
        <v>1691</v>
      </c>
      <c r="B38" t="s">
        <v>1690</v>
      </c>
      <c r="C38" t="s">
        <v>1689</v>
      </c>
      <c r="D38" t="s">
        <v>1688</v>
      </c>
      <c r="E38" t="s">
        <v>6</v>
      </c>
      <c r="F38" t="s">
        <v>5</v>
      </c>
      <c r="G38" t="s">
        <v>4</v>
      </c>
      <c r="H38">
        <f t="shared" si="0"/>
        <v>521.89900000000011</v>
      </c>
      <c r="J38" t="s">
        <v>3</v>
      </c>
      <c r="K38" t="s">
        <v>1734</v>
      </c>
      <c r="L38" t="s">
        <v>1733</v>
      </c>
      <c r="M38" t="s">
        <v>1732</v>
      </c>
    </row>
    <row r="39" spans="1:13" x14ac:dyDescent="0.25">
      <c r="A39" t="s">
        <v>1691</v>
      </c>
      <c r="B39" t="s">
        <v>1690</v>
      </c>
      <c r="C39" t="s">
        <v>1689</v>
      </c>
      <c r="D39" t="s">
        <v>1688</v>
      </c>
      <c r="E39" t="s">
        <v>6</v>
      </c>
      <c r="F39" t="s">
        <v>5</v>
      </c>
      <c r="G39" t="s">
        <v>4</v>
      </c>
      <c r="H39">
        <f t="shared" si="0"/>
        <v>534.95000000000005</v>
      </c>
      <c r="J39" t="s">
        <v>3</v>
      </c>
      <c r="K39" t="s">
        <v>1731</v>
      </c>
      <c r="L39" t="s">
        <v>1730</v>
      </c>
      <c r="M39" t="s">
        <v>1729</v>
      </c>
    </row>
    <row r="40" spans="1:13" x14ac:dyDescent="0.25">
      <c r="A40" t="s">
        <v>1691</v>
      </c>
      <c r="B40" t="s">
        <v>1690</v>
      </c>
      <c r="C40" t="s">
        <v>1689</v>
      </c>
      <c r="D40" t="s">
        <v>1688</v>
      </c>
      <c r="E40" t="s">
        <v>6</v>
      </c>
      <c r="F40" t="s">
        <v>5</v>
      </c>
      <c r="G40" t="s">
        <v>36</v>
      </c>
      <c r="H40">
        <f t="shared" si="0"/>
        <v>539.66599999999994</v>
      </c>
      <c r="J40" t="s">
        <v>3</v>
      </c>
      <c r="K40" t="s">
        <v>1728</v>
      </c>
      <c r="L40" t="s">
        <v>1727</v>
      </c>
      <c r="M40" t="s">
        <v>1726</v>
      </c>
    </row>
    <row r="41" spans="1:13" x14ac:dyDescent="0.25">
      <c r="A41" t="s">
        <v>1691</v>
      </c>
      <c r="B41" t="s">
        <v>1690</v>
      </c>
      <c r="C41" t="s">
        <v>1689</v>
      </c>
      <c r="D41" t="s">
        <v>1688</v>
      </c>
      <c r="E41" t="s">
        <v>6</v>
      </c>
      <c r="F41" t="s">
        <v>5</v>
      </c>
      <c r="G41" t="s">
        <v>132</v>
      </c>
      <c r="H41">
        <f t="shared" si="0"/>
        <v>543.79099999999994</v>
      </c>
      <c r="J41" t="s">
        <v>3</v>
      </c>
      <c r="K41" t="s">
        <v>1725</v>
      </c>
      <c r="L41" t="s">
        <v>1724</v>
      </c>
      <c r="M41" t="s">
        <v>1723</v>
      </c>
    </row>
    <row r="42" spans="1:13" x14ac:dyDescent="0.25">
      <c r="A42" t="s">
        <v>1691</v>
      </c>
      <c r="B42" t="s">
        <v>1690</v>
      </c>
      <c r="C42" t="s">
        <v>1689</v>
      </c>
      <c r="D42" t="s">
        <v>1688</v>
      </c>
      <c r="E42" t="s">
        <v>6</v>
      </c>
      <c r="F42" t="s">
        <v>5</v>
      </c>
      <c r="G42" t="s">
        <v>547</v>
      </c>
      <c r="H42">
        <f t="shared" si="0"/>
        <v>553.02500000000009</v>
      </c>
      <c r="J42" t="s">
        <v>3</v>
      </c>
      <c r="K42" t="s">
        <v>1722</v>
      </c>
      <c r="L42" t="s">
        <v>1721</v>
      </c>
      <c r="M42" t="s">
        <v>635</v>
      </c>
    </row>
    <row r="43" spans="1:13" x14ac:dyDescent="0.25">
      <c r="A43" t="s">
        <v>1691</v>
      </c>
      <c r="B43" t="s">
        <v>1690</v>
      </c>
      <c r="C43" t="s">
        <v>1689</v>
      </c>
      <c r="D43" t="s">
        <v>1688</v>
      </c>
      <c r="E43" t="s">
        <v>6</v>
      </c>
      <c r="F43" t="s">
        <v>5</v>
      </c>
      <c r="G43" t="s">
        <v>132</v>
      </c>
      <c r="H43">
        <f t="shared" si="0"/>
        <v>555.24199999999996</v>
      </c>
      <c r="J43" t="s">
        <v>3</v>
      </c>
      <c r="K43" t="s">
        <v>1720</v>
      </c>
      <c r="L43" t="s">
        <v>1719</v>
      </c>
      <c r="M43" t="s">
        <v>1718</v>
      </c>
    </row>
    <row r="44" spans="1:13" x14ac:dyDescent="0.25">
      <c r="A44" t="s">
        <v>1691</v>
      </c>
      <c r="B44" t="s">
        <v>1690</v>
      </c>
      <c r="C44" t="s">
        <v>1689</v>
      </c>
      <c r="D44" t="s">
        <v>1688</v>
      </c>
      <c r="E44" t="s">
        <v>6</v>
      </c>
      <c r="F44" t="s">
        <v>5</v>
      </c>
      <c r="G44" t="s">
        <v>14</v>
      </c>
      <c r="H44">
        <f t="shared" si="0"/>
        <v>593.56600000000003</v>
      </c>
      <c r="J44" t="s">
        <v>3</v>
      </c>
      <c r="K44" t="s">
        <v>1717</v>
      </c>
      <c r="L44" t="s">
        <v>1716</v>
      </c>
      <c r="M44" t="s">
        <v>1574</v>
      </c>
    </row>
    <row r="45" spans="1:13" x14ac:dyDescent="0.25">
      <c r="A45" t="s">
        <v>1691</v>
      </c>
      <c r="B45" t="s">
        <v>1690</v>
      </c>
      <c r="C45" t="s">
        <v>1689</v>
      </c>
      <c r="D45" t="s">
        <v>1688</v>
      </c>
      <c r="E45" t="s">
        <v>6</v>
      </c>
      <c r="F45" t="s">
        <v>5</v>
      </c>
      <c r="G45" t="s">
        <v>14</v>
      </c>
      <c r="H45">
        <f t="shared" si="0"/>
        <v>622.78300000000013</v>
      </c>
      <c r="J45" t="s">
        <v>3</v>
      </c>
      <c r="K45" t="s">
        <v>1715</v>
      </c>
      <c r="L45" t="s">
        <v>1714</v>
      </c>
      <c r="M45" t="s">
        <v>1713</v>
      </c>
    </row>
    <row r="46" spans="1:13" x14ac:dyDescent="0.25">
      <c r="A46" t="s">
        <v>1691</v>
      </c>
      <c r="B46" t="s">
        <v>1690</v>
      </c>
      <c r="C46" t="s">
        <v>1689</v>
      </c>
      <c r="D46" t="s">
        <v>1688</v>
      </c>
      <c r="E46" t="s">
        <v>6</v>
      </c>
      <c r="F46" t="s">
        <v>5</v>
      </c>
      <c r="G46" t="s">
        <v>14</v>
      </c>
      <c r="H46">
        <f t="shared" si="0"/>
        <v>669.55700000000002</v>
      </c>
      <c r="J46" t="s">
        <v>3</v>
      </c>
      <c r="K46" t="s">
        <v>1712</v>
      </c>
      <c r="L46" t="s">
        <v>1711</v>
      </c>
      <c r="M46" t="s">
        <v>792</v>
      </c>
    </row>
    <row r="47" spans="1:13" x14ac:dyDescent="0.25">
      <c r="A47" t="s">
        <v>1691</v>
      </c>
      <c r="B47" t="s">
        <v>1690</v>
      </c>
      <c r="C47" t="s">
        <v>1689</v>
      </c>
      <c r="D47" t="s">
        <v>1688</v>
      </c>
      <c r="E47" t="s">
        <v>6</v>
      </c>
      <c r="F47" t="s">
        <v>5</v>
      </c>
      <c r="G47" t="s">
        <v>14</v>
      </c>
      <c r="H47">
        <f t="shared" si="0"/>
        <v>677.00700000000006</v>
      </c>
      <c r="J47" t="s">
        <v>3</v>
      </c>
      <c r="K47" t="s">
        <v>1710</v>
      </c>
      <c r="L47" t="s">
        <v>1709</v>
      </c>
      <c r="M47" t="s">
        <v>1708</v>
      </c>
    </row>
    <row r="48" spans="1:13" x14ac:dyDescent="0.25">
      <c r="A48" t="s">
        <v>1691</v>
      </c>
      <c r="B48" t="s">
        <v>1690</v>
      </c>
      <c r="C48" t="s">
        <v>1689</v>
      </c>
      <c r="D48" t="s">
        <v>1688</v>
      </c>
      <c r="E48" t="s">
        <v>6</v>
      </c>
      <c r="F48" t="s">
        <v>5</v>
      </c>
      <c r="G48" t="s">
        <v>132</v>
      </c>
      <c r="H48">
        <f t="shared" si="0"/>
        <v>726.28200000000015</v>
      </c>
      <c r="J48" t="s">
        <v>3</v>
      </c>
      <c r="K48" t="s">
        <v>1707</v>
      </c>
      <c r="L48" t="s">
        <v>1706</v>
      </c>
      <c r="M48" t="s">
        <v>1705</v>
      </c>
    </row>
    <row r="49" spans="1:13" x14ac:dyDescent="0.25">
      <c r="A49" t="s">
        <v>1691</v>
      </c>
      <c r="B49" t="s">
        <v>1690</v>
      </c>
      <c r="C49" t="s">
        <v>1689</v>
      </c>
      <c r="D49" t="s">
        <v>1688</v>
      </c>
      <c r="E49" t="s">
        <v>6</v>
      </c>
      <c r="F49" t="s">
        <v>5</v>
      </c>
      <c r="G49" t="s">
        <v>132</v>
      </c>
      <c r="H49">
        <f t="shared" si="0"/>
        <v>743.42500000000018</v>
      </c>
      <c r="J49" t="s">
        <v>3</v>
      </c>
      <c r="K49" t="s">
        <v>1704</v>
      </c>
      <c r="L49" t="s">
        <v>1703</v>
      </c>
      <c r="M49" t="s">
        <v>1702</v>
      </c>
    </row>
    <row r="50" spans="1:13" x14ac:dyDescent="0.25">
      <c r="A50" t="s">
        <v>1691</v>
      </c>
      <c r="B50" t="s">
        <v>1690</v>
      </c>
      <c r="C50" t="s">
        <v>1689</v>
      </c>
      <c r="D50" t="s">
        <v>1688</v>
      </c>
      <c r="E50" t="s">
        <v>6</v>
      </c>
      <c r="F50" t="s">
        <v>5</v>
      </c>
      <c r="G50" t="s">
        <v>4</v>
      </c>
      <c r="H50">
        <f t="shared" si="0"/>
        <v>751.43200000000002</v>
      </c>
      <c r="J50" t="s">
        <v>3</v>
      </c>
      <c r="K50" t="s">
        <v>1701</v>
      </c>
      <c r="L50" t="s">
        <v>1700</v>
      </c>
      <c r="M50" t="s">
        <v>1044</v>
      </c>
    </row>
    <row r="51" spans="1:13" x14ac:dyDescent="0.25">
      <c r="A51" t="s">
        <v>1691</v>
      </c>
      <c r="B51" t="s">
        <v>1690</v>
      </c>
      <c r="C51" t="s">
        <v>1689</v>
      </c>
      <c r="D51" t="s">
        <v>1688</v>
      </c>
      <c r="E51" t="s">
        <v>6</v>
      </c>
      <c r="F51" t="s">
        <v>5</v>
      </c>
      <c r="G51" t="s">
        <v>4</v>
      </c>
      <c r="H51">
        <f t="shared" si="0"/>
        <v>756.75600000000009</v>
      </c>
      <c r="J51" t="s">
        <v>3</v>
      </c>
      <c r="K51" t="s">
        <v>1699</v>
      </c>
      <c r="L51" t="s">
        <v>1698</v>
      </c>
      <c r="M51" t="s">
        <v>799</v>
      </c>
    </row>
    <row r="52" spans="1:13" x14ac:dyDescent="0.25">
      <c r="A52" t="s">
        <v>1691</v>
      </c>
      <c r="B52" t="s">
        <v>1690</v>
      </c>
      <c r="C52" t="s">
        <v>1689</v>
      </c>
      <c r="D52" t="s">
        <v>1688</v>
      </c>
      <c r="E52" t="s">
        <v>6</v>
      </c>
      <c r="F52" t="s">
        <v>5</v>
      </c>
      <c r="G52" t="s">
        <v>4</v>
      </c>
      <c r="H52">
        <f t="shared" si="0"/>
        <v>763.05700000000002</v>
      </c>
      <c r="J52" t="s">
        <v>3</v>
      </c>
      <c r="K52" t="s">
        <v>1697</v>
      </c>
      <c r="L52" t="s">
        <v>1696</v>
      </c>
      <c r="M52" t="s">
        <v>1513</v>
      </c>
    </row>
    <row r="53" spans="1:13" x14ac:dyDescent="0.25">
      <c r="A53" t="s">
        <v>1691</v>
      </c>
      <c r="B53" t="s">
        <v>1690</v>
      </c>
      <c r="C53" t="s">
        <v>1689</v>
      </c>
      <c r="D53" t="s">
        <v>1688</v>
      </c>
      <c r="E53" t="s">
        <v>6</v>
      </c>
      <c r="F53" t="s">
        <v>5</v>
      </c>
      <c r="G53" t="s">
        <v>4</v>
      </c>
      <c r="H53">
        <f t="shared" si="0"/>
        <v>767.48099999999999</v>
      </c>
      <c r="J53" t="s">
        <v>3</v>
      </c>
      <c r="K53" t="s">
        <v>1695</v>
      </c>
      <c r="L53" t="s">
        <v>1694</v>
      </c>
      <c r="M53" t="s">
        <v>663</v>
      </c>
    </row>
    <row r="54" spans="1:13" x14ac:dyDescent="0.25">
      <c r="A54" t="s">
        <v>1691</v>
      </c>
      <c r="B54" t="s">
        <v>1690</v>
      </c>
      <c r="C54" t="s">
        <v>1689</v>
      </c>
      <c r="D54" t="s">
        <v>1688</v>
      </c>
      <c r="E54" t="s">
        <v>6</v>
      </c>
      <c r="F54" t="s">
        <v>5</v>
      </c>
      <c r="G54" t="s">
        <v>4</v>
      </c>
      <c r="H54">
        <f t="shared" si="0"/>
        <v>770.298</v>
      </c>
      <c r="J54" t="s">
        <v>3</v>
      </c>
      <c r="K54" t="s">
        <v>1693</v>
      </c>
      <c r="L54" t="s">
        <v>1692</v>
      </c>
      <c r="M54" t="s">
        <v>1137</v>
      </c>
    </row>
    <row r="55" spans="1:13" x14ac:dyDescent="0.25">
      <c r="A55" t="s">
        <v>1691</v>
      </c>
      <c r="B55" t="s">
        <v>1690</v>
      </c>
      <c r="C55" t="s">
        <v>1689</v>
      </c>
      <c r="D55" t="s">
        <v>1688</v>
      </c>
      <c r="E55" t="s">
        <v>6</v>
      </c>
      <c r="F55" t="s">
        <v>5</v>
      </c>
      <c r="G55" t="s">
        <v>14</v>
      </c>
      <c r="H55">
        <f t="shared" si="0"/>
        <v>776.05700000000002</v>
      </c>
      <c r="J55" t="s">
        <v>3</v>
      </c>
      <c r="K55" t="s">
        <v>1687</v>
      </c>
      <c r="L55" t="s">
        <v>1686</v>
      </c>
      <c r="M55" t="s">
        <v>1685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workbookViewId="0">
      <pane ySplit="1" topLeftCell="A2" activePane="bottomLeft" state="frozen"/>
      <selection pane="bottomLeft" activeCell="H2" sqref="H2"/>
    </sheetView>
  </sheetViews>
  <sheetFormatPr defaultRowHeight="15" x14ac:dyDescent="0.25"/>
  <cols>
    <col min="2" max="2" width="22.140625" customWidth="1"/>
  </cols>
  <sheetData>
    <row r="1" spans="1:18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8" x14ac:dyDescent="0.25">
      <c r="A2" t="s">
        <v>1831</v>
      </c>
      <c r="B2" t="s">
        <v>1830</v>
      </c>
      <c r="C2" t="s">
        <v>1829</v>
      </c>
      <c r="D2" t="s">
        <v>1828</v>
      </c>
      <c r="E2" t="s">
        <v>6</v>
      </c>
      <c r="F2" t="s">
        <v>5</v>
      </c>
      <c r="G2" t="s">
        <v>154</v>
      </c>
      <c r="H2">
        <f>K2-K$6+60</f>
        <v>0.16700000000003001</v>
      </c>
      <c r="J2" t="s">
        <v>153</v>
      </c>
      <c r="K2" t="s">
        <v>2003</v>
      </c>
      <c r="L2" t="s">
        <v>2003</v>
      </c>
      <c r="M2" t="s">
        <v>151</v>
      </c>
      <c r="R2" t="e">
        <f>AVERAGE(GroomingCount)</f>
        <v>#NAME?</v>
      </c>
    </row>
    <row r="3" spans="1:18" x14ac:dyDescent="0.25">
      <c r="A3" t="s">
        <v>1831</v>
      </c>
      <c r="B3" t="s">
        <v>1830</v>
      </c>
      <c r="C3" t="s">
        <v>1829</v>
      </c>
      <c r="D3" t="s">
        <v>1828</v>
      </c>
      <c r="E3" t="s">
        <v>6</v>
      </c>
      <c r="F3" t="s">
        <v>5</v>
      </c>
      <c r="G3" t="s">
        <v>14</v>
      </c>
      <c r="H3">
        <f t="shared" ref="H3:H65" si="0">K3-K$6+60</f>
        <v>23.766999999999996</v>
      </c>
      <c r="J3" t="s">
        <v>3</v>
      </c>
      <c r="K3" t="s">
        <v>2002</v>
      </c>
      <c r="L3" t="s">
        <v>2001</v>
      </c>
      <c r="M3" t="s">
        <v>2000</v>
      </c>
    </row>
    <row r="4" spans="1:18" x14ac:dyDescent="0.25">
      <c r="A4" t="s">
        <v>1831</v>
      </c>
      <c r="B4" t="s">
        <v>1830</v>
      </c>
      <c r="C4" t="s">
        <v>1829</v>
      </c>
      <c r="D4" t="s">
        <v>1828</v>
      </c>
      <c r="E4" t="s">
        <v>6</v>
      </c>
      <c r="F4" t="s">
        <v>5</v>
      </c>
      <c r="G4" t="s">
        <v>132</v>
      </c>
      <c r="H4">
        <f t="shared" si="0"/>
        <v>49.793000000000006</v>
      </c>
      <c r="J4" t="s">
        <v>3</v>
      </c>
      <c r="K4" t="s">
        <v>1999</v>
      </c>
      <c r="L4" t="s">
        <v>1998</v>
      </c>
      <c r="M4" t="s">
        <v>1997</v>
      </c>
    </row>
    <row r="5" spans="1:18" x14ac:dyDescent="0.25">
      <c r="A5" t="s">
        <v>1831</v>
      </c>
      <c r="B5" t="s">
        <v>1830</v>
      </c>
      <c r="C5" t="s">
        <v>1829</v>
      </c>
      <c r="D5" t="s">
        <v>1828</v>
      </c>
      <c r="E5" t="s">
        <v>6</v>
      </c>
      <c r="F5" t="s">
        <v>5</v>
      </c>
      <c r="G5" t="s">
        <v>14</v>
      </c>
      <c r="H5">
        <f t="shared" si="0"/>
        <v>54.898000000000025</v>
      </c>
      <c r="J5" t="s">
        <v>3</v>
      </c>
      <c r="K5" t="s">
        <v>1996</v>
      </c>
      <c r="L5" t="s">
        <v>1995</v>
      </c>
      <c r="M5" t="s">
        <v>1994</v>
      </c>
    </row>
    <row r="6" spans="1:18" x14ac:dyDescent="0.25">
      <c r="A6" t="s">
        <v>1831</v>
      </c>
      <c r="B6" t="s">
        <v>1830</v>
      </c>
      <c r="C6" t="s">
        <v>1829</v>
      </c>
      <c r="D6" t="s">
        <v>1828</v>
      </c>
      <c r="E6" t="s">
        <v>6</v>
      </c>
      <c r="F6" t="s">
        <v>5</v>
      </c>
      <c r="G6" t="s">
        <v>36</v>
      </c>
      <c r="H6">
        <f t="shared" si="0"/>
        <v>60</v>
      </c>
      <c r="J6" t="s">
        <v>3</v>
      </c>
      <c r="K6" t="s">
        <v>1993</v>
      </c>
      <c r="L6" t="s">
        <v>1992</v>
      </c>
      <c r="M6" t="s">
        <v>58</v>
      </c>
    </row>
    <row r="7" spans="1:18" x14ac:dyDescent="0.25">
      <c r="A7" t="s">
        <v>1831</v>
      </c>
      <c r="B7" t="s">
        <v>1830</v>
      </c>
      <c r="C7" t="s">
        <v>1829</v>
      </c>
      <c r="D7" t="s">
        <v>1828</v>
      </c>
      <c r="E7" t="s">
        <v>6</v>
      </c>
      <c r="F7" t="s">
        <v>5</v>
      </c>
      <c r="G7" t="s">
        <v>14</v>
      </c>
      <c r="H7">
        <f t="shared" si="0"/>
        <v>74.048000000000002</v>
      </c>
      <c r="J7" t="s">
        <v>3</v>
      </c>
      <c r="K7" t="s">
        <v>1991</v>
      </c>
      <c r="L7" t="s">
        <v>1990</v>
      </c>
      <c r="M7" t="s">
        <v>1989</v>
      </c>
    </row>
    <row r="8" spans="1:18" x14ac:dyDescent="0.25">
      <c r="A8" t="s">
        <v>1831</v>
      </c>
      <c r="B8" t="s">
        <v>1830</v>
      </c>
      <c r="C8" t="s">
        <v>1829</v>
      </c>
      <c r="D8" t="s">
        <v>1828</v>
      </c>
      <c r="E8" t="s">
        <v>6</v>
      </c>
      <c r="F8" t="s">
        <v>5</v>
      </c>
      <c r="G8" t="s">
        <v>132</v>
      </c>
      <c r="H8">
        <f t="shared" si="0"/>
        <v>74.935000000000002</v>
      </c>
      <c r="J8" t="s">
        <v>3</v>
      </c>
      <c r="K8" t="s">
        <v>1988</v>
      </c>
      <c r="L8" t="s">
        <v>1987</v>
      </c>
      <c r="M8" t="s">
        <v>1986</v>
      </c>
    </row>
    <row r="9" spans="1:18" x14ac:dyDescent="0.25">
      <c r="A9" t="s">
        <v>1831</v>
      </c>
      <c r="B9" t="s">
        <v>1830</v>
      </c>
      <c r="C9" t="s">
        <v>1829</v>
      </c>
      <c r="D9" t="s">
        <v>1828</v>
      </c>
      <c r="E9" t="s">
        <v>6</v>
      </c>
      <c r="F9" t="s">
        <v>5</v>
      </c>
      <c r="G9" t="s">
        <v>132</v>
      </c>
      <c r="H9">
        <f t="shared" si="0"/>
        <v>91.100999999999999</v>
      </c>
      <c r="J9" t="s">
        <v>3</v>
      </c>
      <c r="K9" t="s">
        <v>1985</v>
      </c>
      <c r="L9" t="s">
        <v>1984</v>
      </c>
      <c r="M9" t="s">
        <v>1904</v>
      </c>
    </row>
    <row r="10" spans="1:18" x14ac:dyDescent="0.25">
      <c r="A10" t="s">
        <v>1831</v>
      </c>
      <c r="B10" t="s">
        <v>1830</v>
      </c>
      <c r="C10" t="s">
        <v>1829</v>
      </c>
      <c r="D10" t="s">
        <v>1828</v>
      </c>
      <c r="E10" t="s">
        <v>6</v>
      </c>
      <c r="F10" t="s">
        <v>5</v>
      </c>
      <c r="G10" t="s">
        <v>4</v>
      </c>
      <c r="H10">
        <f t="shared" si="0"/>
        <v>97.926000000000045</v>
      </c>
      <c r="J10" t="s">
        <v>3</v>
      </c>
      <c r="K10" t="s">
        <v>1983</v>
      </c>
      <c r="L10" t="s">
        <v>1982</v>
      </c>
      <c r="M10" t="s">
        <v>1981</v>
      </c>
    </row>
    <row r="11" spans="1:18" x14ac:dyDescent="0.25">
      <c r="A11" t="s">
        <v>1831</v>
      </c>
      <c r="B11" t="s">
        <v>1830</v>
      </c>
      <c r="C11" t="s">
        <v>1829</v>
      </c>
      <c r="D11" t="s">
        <v>1828</v>
      </c>
      <c r="E11" t="s">
        <v>6</v>
      </c>
      <c r="F11" t="s">
        <v>5</v>
      </c>
      <c r="G11" t="s">
        <v>132</v>
      </c>
      <c r="H11">
        <f t="shared" si="0"/>
        <v>100.82</v>
      </c>
      <c r="J11" t="s">
        <v>3</v>
      </c>
      <c r="K11" t="s">
        <v>1980</v>
      </c>
      <c r="L11" t="s">
        <v>1979</v>
      </c>
      <c r="M11" t="s">
        <v>1978</v>
      </c>
    </row>
    <row r="12" spans="1:18" x14ac:dyDescent="0.25">
      <c r="A12" t="s">
        <v>1831</v>
      </c>
      <c r="B12" t="s">
        <v>1830</v>
      </c>
      <c r="C12" t="s">
        <v>1829</v>
      </c>
      <c r="D12" t="s">
        <v>1828</v>
      </c>
      <c r="E12" t="s">
        <v>6</v>
      </c>
      <c r="F12" t="s">
        <v>5</v>
      </c>
      <c r="G12" t="s">
        <v>178</v>
      </c>
      <c r="H12">
        <f t="shared" si="0"/>
        <v>110.86000000000001</v>
      </c>
      <c r="J12" t="s">
        <v>3</v>
      </c>
      <c r="K12" t="s">
        <v>1977</v>
      </c>
      <c r="L12" t="s">
        <v>1976</v>
      </c>
      <c r="M12" t="s">
        <v>120</v>
      </c>
    </row>
    <row r="13" spans="1:18" x14ac:dyDescent="0.25">
      <c r="A13" t="s">
        <v>1831</v>
      </c>
      <c r="B13" t="s">
        <v>1830</v>
      </c>
      <c r="C13" t="s">
        <v>1829</v>
      </c>
      <c r="D13" t="s">
        <v>1828</v>
      </c>
      <c r="E13" t="s">
        <v>6</v>
      </c>
      <c r="F13" t="s">
        <v>5</v>
      </c>
      <c r="G13" t="s">
        <v>132</v>
      </c>
      <c r="H13">
        <f t="shared" si="0"/>
        <v>114.11100000000005</v>
      </c>
      <c r="J13" t="s">
        <v>3</v>
      </c>
      <c r="K13" t="s">
        <v>1975</v>
      </c>
      <c r="L13" t="s">
        <v>1974</v>
      </c>
      <c r="M13" t="s">
        <v>1973</v>
      </c>
    </row>
    <row r="14" spans="1:18" x14ac:dyDescent="0.25">
      <c r="A14" t="s">
        <v>1831</v>
      </c>
      <c r="B14" t="s">
        <v>1830</v>
      </c>
      <c r="C14" t="s">
        <v>1829</v>
      </c>
      <c r="D14" t="s">
        <v>1828</v>
      </c>
      <c r="E14" t="s">
        <v>6</v>
      </c>
      <c r="F14" t="s">
        <v>5</v>
      </c>
      <c r="G14" t="s">
        <v>132</v>
      </c>
      <c r="H14">
        <f t="shared" si="0"/>
        <v>125.85599999999999</v>
      </c>
      <c r="J14" t="s">
        <v>3</v>
      </c>
      <c r="K14" t="s">
        <v>1972</v>
      </c>
      <c r="L14" t="s">
        <v>1971</v>
      </c>
      <c r="M14" t="s">
        <v>1970</v>
      </c>
    </row>
    <row r="15" spans="1:18" x14ac:dyDescent="0.25">
      <c r="A15" t="s">
        <v>1831</v>
      </c>
      <c r="B15" t="s">
        <v>1830</v>
      </c>
      <c r="C15" t="s">
        <v>1829</v>
      </c>
      <c r="D15" t="s">
        <v>1828</v>
      </c>
      <c r="E15" t="s">
        <v>6</v>
      </c>
      <c r="F15" t="s">
        <v>5</v>
      </c>
      <c r="G15" t="s">
        <v>178</v>
      </c>
      <c r="H15">
        <f t="shared" si="0"/>
        <v>131.47500000000002</v>
      </c>
      <c r="J15" t="s">
        <v>3</v>
      </c>
      <c r="K15" t="s">
        <v>1969</v>
      </c>
      <c r="L15" t="s">
        <v>1968</v>
      </c>
      <c r="M15" t="s">
        <v>1405</v>
      </c>
    </row>
    <row r="16" spans="1:18" x14ac:dyDescent="0.25">
      <c r="A16" t="s">
        <v>1831</v>
      </c>
      <c r="B16" t="s">
        <v>1830</v>
      </c>
      <c r="C16" t="s">
        <v>1829</v>
      </c>
      <c r="D16" t="s">
        <v>1828</v>
      </c>
      <c r="E16" t="s">
        <v>6</v>
      </c>
      <c r="F16" t="s">
        <v>5</v>
      </c>
      <c r="G16" t="s">
        <v>132</v>
      </c>
      <c r="H16">
        <f t="shared" si="0"/>
        <v>135.48000000000002</v>
      </c>
      <c r="J16" t="s">
        <v>3</v>
      </c>
      <c r="K16" t="s">
        <v>1967</v>
      </c>
      <c r="L16" t="s">
        <v>1966</v>
      </c>
      <c r="M16" t="s">
        <v>1965</v>
      </c>
    </row>
    <row r="17" spans="1:13" x14ac:dyDescent="0.25">
      <c r="A17" t="s">
        <v>1831</v>
      </c>
      <c r="B17" t="s">
        <v>1830</v>
      </c>
      <c r="C17" t="s">
        <v>1829</v>
      </c>
      <c r="D17" t="s">
        <v>1828</v>
      </c>
      <c r="E17" t="s">
        <v>6</v>
      </c>
      <c r="F17" t="s">
        <v>5</v>
      </c>
      <c r="G17" t="s">
        <v>4</v>
      </c>
      <c r="H17">
        <f t="shared" si="0"/>
        <v>158.99700000000001</v>
      </c>
      <c r="J17" t="s">
        <v>3</v>
      </c>
      <c r="K17" t="s">
        <v>1964</v>
      </c>
      <c r="L17" t="s">
        <v>1963</v>
      </c>
      <c r="M17" t="s">
        <v>1962</v>
      </c>
    </row>
    <row r="18" spans="1:13" x14ac:dyDescent="0.25">
      <c r="A18" t="s">
        <v>1831</v>
      </c>
      <c r="B18" t="s">
        <v>1830</v>
      </c>
      <c r="C18" t="s">
        <v>1829</v>
      </c>
      <c r="D18" t="s">
        <v>1828</v>
      </c>
      <c r="E18" t="s">
        <v>6</v>
      </c>
      <c r="F18" t="s">
        <v>5</v>
      </c>
      <c r="G18" t="s">
        <v>4</v>
      </c>
      <c r="H18">
        <f t="shared" si="0"/>
        <v>165.053</v>
      </c>
      <c r="J18" t="s">
        <v>3</v>
      </c>
      <c r="K18" t="s">
        <v>1961</v>
      </c>
      <c r="L18" t="s">
        <v>1960</v>
      </c>
      <c r="M18" t="s">
        <v>1959</v>
      </c>
    </row>
    <row r="19" spans="1:13" x14ac:dyDescent="0.25">
      <c r="A19" t="s">
        <v>1831</v>
      </c>
      <c r="B19" t="s">
        <v>1830</v>
      </c>
      <c r="C19" t="s">
        <v>1829</v>
      </c>
      <c r="D19" t="s">
        <v>1828</v>
      </c>
      <c r="E19" t="s">
        <v>6</v>
      </c>
      <c r="F19" t="s">
        <v>5</v>
      </c>
      <c r="G19" t="s">
        <v>36</v>
      </c>
      <c r="H19">
        <f t="shared" si="0"/>
        <v>179.93400000000003</v>
      </c>
      <c r="J19" t="s">
        <v>3</v>
      </c>
      <c r="K19" t="s">
        <v>1958</v>
      </c>
      <c r="L19" t="s">
        <v>1957</v>
      </c>
      <c r="M19" t="s">
        <v>1943</v>
      </c>
    </row>
    <row r="20" spans="1:13" x14ac:dyDescent="0.25">
      <c r="A20" t="s">
        <v>1831</v>
      </c>
      <c r="B20" t="s">
        <v>1830</v>
      </c>
      <c r="C20" t="s">
        <v>1829</v>
      </c>
      <c r="D20" t="s">
        <v>1828</v>
      </c>
      <c r="E20" t="s">
        <v>6</v>
      </c>
      <c r="F20" t="s">
        <v>5</v>
      </c>
      <c r="G20" t="s">
        <v>14</v>
      </c>
      <c r="H20">
        <f t="shared" si="0"/>
        <v>225.49200000000002</v>
      </c>
      <c r="J20" t="s">
        <v>3</v>
      </c>
      <c r="K20" t="s">
        <v>1956</v>
      </c>
      <c r="L20" t="s">
        <v>1955</v>
      </c>
      <c r="M20" t="s">
        <v>1954</v>
      </c>
    </row>
    <row r="21" spans="1:13" x14ac:dyDescent="0.25">
      <c r="A21" t="s">
        <v>1831</v>
      </c>
      <c r="B21" t="s">
        <v>1830</v>
      </c>
      <c r="C21" t="s">
        <v>1829</v>
      </c>
      <c r="D21" t="s">
        <v>1828</v>
      </c>
      <c r="E21" t="s">
        <v>6</v>
      </c>
      <c r="F21" t="s">
        <v>5</v>
      </c>
      <c r="G21" t="s">
        <v>4</v>
      </c>
      <c r="H21">
        <f t="shared" si="0"/>
        <v>237.60899999999998</v>
      </c>
      <c r="J21" t="s">
        <v>3</v>
      </c>
      <c r="K21" t="s">
        <v>1953</v>
      </c>
      <c r="L21" t="s">
        <v>1952</v>
      </c>
      <c r="M21" t="s">
        <v>416</v>
      </c>
    </row>
    <row r="22" spans="1:13" x14ac:dyDescent="0.25">
      <c r="A22" t="s">
        <v>1831</v>
      </c>
      <c r="B22" t="s">
        <v>1830</v>
      </c>
      <c r="C22" t="s">
        <v>1829</v>
      </c>
      <c r="D22" t="s">
        <v>1828</v>
      </c>
      <c r="E22" t="s">
        <v>6</v>
      </c>
      <c r="F22" t="s">
        <v>5</v>
      </c>
      <c r="G22" t="s">
        <v>14</v>
      </c>
      <c r="H22">
        <f t="shared" si="0"/>
        <v>269.75900000000007</v>
      </c>
      <c r="J22" t="s">
        <v>3</v>
      </c>
      <c r="K22" t="s">
        <v>1951</v>
      </c>
      <c r="L22" t="s">
        <v>1950</v>
      </c>
      <c r="M22" t="s">
        <v>1949</v>
      </c>
    </row>
    <row r="23" spans="1:13" x14ac:dyDescent="0.25">
      <c r="A23" t="s">
        <v>1831</v>
      </c>
      <c r="B23" t="s">
        <v>1830</v>
      </c>
      <c r="C23" t="s">
        <v>1829</v>
      </c>
      <c r="D23" t="s">
        <v>1828</v>
      </c>
      <c r="E23" t="s">
        <v>6</v>
      </c>
      <c r="F23" t="s">
        <v>5</v>
      </c>
      <c r="G23" t="s">
        <v>14</v>
      </c>
      <c r="H23">
        <f t="shared" si="0"/>
        <v>295.88400000000007</v>
      </c>
      <c r="J23" t="s">
        <v>3</v>
      </c>
      <c r="K23" t="s">
        <v>1948</v>
      </c>
      <c r="L23" t="s">
        <v>1947</v>
      </c>
      <c r="M23" t="s">
        <v>1946</v>
      </c>
    </row>
    <row r="24" spans="1:13" x14ac:dyDescent="0.25">
      <c r="A24" t="s">
        <v>1831</v>
      </c>
      <c r="B24" t="s">
        <v>1830</v>
      </c>
      <c r="C24" t="s">
        <v>1829</v>
      </c>
      <c r="D24" t="s">
        <v>1828</v>
      </c>
      <c r="E24" t="s">
        <v>6</v>
      </c>
      <c r="F24" t="s">
        <v>5</v>
      </c>
      <c r="G24" t="s">
        <v>36</v>
      </c>
      <c r="H24">
        <f t="shared" si="0"/>
        <v>300.03400000000005</v>
      </c>
      <c r="J24" t="s">
        <v>3</v>
      </c>
      <c r="K24" t="s">
        <v>1945</v>
      </c>
      <c r="L24" t="s">
        <v>1944</v>
      </c>
      <c r="M24" t="s">
        <v>1943</v>
      </c>
    </row>
    <row r="25" spans="1:13" x14ac:dyDescent="0.25">
      <c r="A25" t="s">
        <v>1831</v>
      </c>
      <c r="B25" t="s">
        <v>1830</v>
      </c>
      <c r="C25" t="s">
        <v>1829</v>
      </c>
      <c r="D25" t="s">
        <v>1828</v>
      </c>
      <c r="E25" t="s">
        <v>6</v>
      </c>
      <c r="F25" t="s">
        <v>5</v>
      </c>
      <c r="G25" t="s">
        <v>132</v>
      </c>
      <c r="H25">
        <f t="shared" si="0"/>
        <v>300.72700000000003</v>
      </c>
      <c r="J25" t="s">
        <v>3</v>
      </c>
      <c r="K25" t="s">
        <v>1942</v>
      </c>
      <c r="L25" t="s">
        <v>1941</v>
      </c>
      <c r="M25" t="s">
        <v>1940</v>
      </c>
    </row>
    <row r="26" spans="1:13" x14ac:dyDescent="0.25">
      <c r="A26" t="s">
        <v>1831</v>
      </c>
      <c r="B26" t="s">
        <v>1830</v>
      </c>
      <c r="C26" t="s">
        <v>1829</v>
      </c>
      <c r="D26" t="s">
        <v>1828</v>
      </c>
      <c r="E26" t="s">
        <v>6</v>
      </c>
      <c r="F26" t="s">
        <v>5</v>
      </c>
      <c r="G26" t="s">
        <v>178</v>
      </c>
      <c r="H26">
        <f t="shared" si="0"/>
        <v>317.584</v>
      </c>
      <c r="J26" t="s">
        <v>3</v>
      </c>
      <c r="K26" t="s">
        <v>1939</v>
      </c>
      <c r="L26" t="s">
        <v>1938</v>
      </c>
      <c r="M26" t="s">
        <v>1937</v>
      </c>
    </row>
    <row r="27" spans="1:13" x14ac:dyDescent="0.25">
      <c r="A27" t="s">
        <v>1831</v>
      </c>
      <c r="B27" t="s">
        <v>1830</v>
      </c>
      <c r="C27" t="s">
        <v>1829</v>
      </c>
      <c r="D27" t="s">
        <v>1828</v>
      </c>
      <c r="E27" t="s">
        <v>6</v>
      </c>
      <c r="F27" t="s">
        <v>5</v>
      </c>
      <c r="G27" t="s">
        <v>4</v>
      </c>
      <c r="H27">
        <f t="shared" si="0"/>
        <v>326.61799999999999</v>
      </c>
      <c r="J27" t="s">
        <v>3</v>
      </c>
      <c r="K27" t="s">
        <v>1936</v>
      </c>
      <c r="L27" t="s">
        <v>1935</v>
      </c>
      <c r="M27" t="s">
        <v>455</v>
      </c>
    </row>
    <row r="28" spans="1:13" x14ac:dyDescent="0.25">
      <c r="A28" t="s">
        <v>1831</v>
      </c>
      <c r="B28" t="s">
        <v>1830</v>
      </c>
      <c r="C28" t="s">
        <v>1829</v>
      </c>
      <c r="D28" t="s">
        <v>1828</v>
      </c>
      <c r="E28" t="s">
        <v>6</v>
      </c>
      <c r="F28" t="s">
        <v>5</v>
      </c>
      <c r="G28" t="s">
        <v>132</v>
      </c>
      <c r="H28">
        <f t="shared" si="0"/>
        <v>346.91900000000004</v>
      </c>
      <c r="J28" t="s">
        <v>3</v>
      </c>
      <c r="K28" t="s">
        <v>1934</v>
      </c>
      <c r="L28" t="s">
        <v>1933</v>
      </c>
      <c r="M28" t="s">
        <v>1932</v>
      </c>
    </row>
    <row r="29" spans="1:13" x14ac:dyDescent="0.25">
      <c r="A29" t="s">
        <v>1831</v>
      </c>
      <c r="B29" t="s">
        <v>1830</v>
      </c>
      <c r="C29" t="s">
        <v>1829</v>
      </c>
      <c r="D29" t="s">
        <v>1828</v>
      </c>
      <c r="E29" t="s">
        <v>6</v>
      </c>
      <c r="F29" t="s">
        <v>5</v>
      </c>
      <c r="G29" t="s">
        <v>178</v>
      </c>
      <c r="H29">
        <f t="shared" si="0"/>
        <v>357.12500000000006</v>
      </c>
      <c r="J29" t="s">
        <v>3</v>
      </c>
      <c r="K29" t="s">
        <v>1931</v>
      </c>
      <c r="L29" t="s">
        <v>1930</v>
      </c>
      <c r="M29" t="s">
        <v>1929</v>
      </c>
    </row>
    <row r="30" spans="1:13" x14ac:dyDescent="0.25">
      <c r="A30" t="s">
        <v>1831</v>
      </c>
      <c r="B30" t="s">
        <v>1830</v>
      </c>
      <c r="C30" t="s">
        <v>1829</v>
      </c>
      <c r="D30" t="s">
        <v>1828</v>
      </c>
      <c r="E30" t="s">
        <v>6</v>
      </c>
      <c r="F30" t="s">
        <v>5</v>
      </c>
      <c r="G30" t="s">
        <v>132</v>
      </c>
      <c r="H30">
        <f t="shared" si="0"/>
        <v>359.77699999999999</v>
      </c>
      <c r="J30" t="s">
        <v>3</v>
      </c>
      <c r="K30" t="s">
        <v>1928</v>
      </c>
      <c r="L30" t="s">
        <v>1927</v>
      </c>
      <c r="M30" t="s">
        <v>1926</v>
      </c>
    </row>
    <row r="31" spans="1:13" x14ac:dyDescent="0.25">
      <c r="A31" t="s">
        <v>1831</v>
      </c>
      <c r="B31" t="s">
        <v>1830</v>
      </c>
      <c r="C31" t="s">
        <v>1829</v>
      </c>
      <c r="D31" t="s">
        <v>1828</v>
      </c>
      <c r="E31" t="s">
        <v>6</v>
      </c>
      <c r="F31" t="s">
        <v>5</v>
      </c>
      <c r="G31" t="s">
        <v>4</v>
      </c>
      <c r="H31">
        <f t="shared" si="0"/>
        <v>368.334</v>
      </c>
      <c r="J31" t="s">
        <v>3</v>
      </c>
      <c r="K31" t="s">
        <v>1925</v>
      </c>
      <c r="L31" t="s">
        <v>1924</v>
      </c>
      <c r="M31" t="s">
        <v>1923</v>
      </c>
    </row>
    <row r="32" spans="1:13" x14ac:dyDescent="0.25">
      <c r="A32" t="s">
        <v>1831</v>
      </c>
      <c r="B32" t="s">
        <v>1830</v>
      </c>
      <c r="C32" t="s">
        <v>1829</v>
      </c>
      <c r="D32" t="s">
        <v>1828</v>
      </c>
      <c r="E32" t="s">
        <v>6</v>
      </c>
      <c r="F32" t="s">
        <v>5</v>
      </c>
      <c r="G32" t="s">
        <v>4</v>
      </c>
      <c r="H32">
        <f t="shared" si="0"/>
        <v>374.94900000000001</v>
      </c>
      <c r="J32" t="s">
        <v>3</v>
      </c>
      <c r="K32" t="s">
        <v>1922</v>
      </c>
      <c r="L32" t="s">
        <v>1921</v>
      </c>
      <c r="M32" t="s">
        <v>1920</v>
      </c>
    </row>
    <row r="33" spans="1:13" x14ac:dyDescent="0.25">
      <c r="A33" t="s">
        <v>1831</v>
      </c>
      <c r="B33" t="s">
        <v>1830</v>
      </c>
      <c r="C33" t="s">
        <v>1829</v>
      </c>
      <c r="D33" t="s">
        <v>1828</v>
      </c>
      <c r="E33" t="s">
        <v>6</v>
      </c>
      <c r="F33" t="s">
        <v>5</v>
      </c>
      <c r="G33" t="s">
        <v>4</v>
      </c>
      <c r="H33">
        <f t="shared" si="0"/>
        <v>379.50900000000007</v>
      </c>
      <c r="J33" t="s">
        <v>3</v>
      </c>
      <c r="K33" t="s">
        <v>1919</v>
      </c>
      <c r="L33" t="s">
        <v>1918</v>
      </c>
      <c r="M33" t="s">
        <v>1917</v>
      </c>
    </row>
    <row r="34" spans="1:13" x14ac:dyDescent="0.25">
      <c r="A34" t="s">
        <v>1831</v>
      </c>
      <c r="B34" t="s">
        <v>1830</v>
      </c>
      <c r="C34" t="s">
        <v>1829</v>
      </c>
      <c r="D34" t="s">
        <v>1828</v>
      </c>
      <c r="E34" t="s">
        <v>6</v>
      </c>
      <c r="F34" t="s">
        <v>5</v>
      </c>
      <c r="G34" t="s">
        <v>4</v>
      </c>
      <c r="H34">
        <f t="shared" si="0"/>
        <v>382.08499999999998</v>
      </c>
      <c r="J34" t="s">
        <v>3</v>
      </c>
      <c r="K34" t="s">
        <v>1916</v>
      </c>
      <c r="L34" t="s">
        <v>1915</v>
      </c>
      <c r="M34" t="s">
        <v>759</v>
      </c>
    </row>
    <row r="35" spans="1:13" x14ac:dyDescent="0.25">
      <c r="A35" t="s">
        <v>1831</v>
      </c>
      <c r="B35" t="s">
        <v>1830</v>
      </c>
      <c r="C35" t="s">
        <v>1829</v>
      </c>
      <c r="D35" t="s">
        <v>1828</v>
      </c>
      <c r="E35" t="s">
        <v>6</v>
      </c>
      <c r="F35" t="s">
        <v>5</v>
      </c>
      <c r="G35" t="s">
        <v>4</v>
      </c>
      <c r="H35">
        <f t="shared" si="0"/>
        <v>407.32599999999996</v>
      </c>
      <c r="J35" t="s">
        <v>3</v>
      </c>
      <c r="K35" t="s">
        <v>1914</v>
      </c>
      <c r="L35" t="s">
        <v>1913</v>
      </c>
      <c r="M35" t="s">
        <v>1912</v>
      </c>
    </row>
    <row r="36" spans="1:13" x14ac:dyDescent="0.25">
      <c r="A36" t="s">
        <v>1831</v>
      </c>
      <c r="B36" t="s">
        <v>1830</v>
      </c>
      <c r="C36" t="s">
        <v>1829</v>
      </c>
      <c r="D36" t="s">
        <v>1828</v>
      </c>
      <c r="E36" t="s">
        <v>6</v>
      </c>
      <c r="F36" t="s">
        <v>5</v>
      </c>
      <c r="G36" t="s">
        <v>4</v>
      </c>
      <c r="H36">
        <f t="shared" si="0"/>
        <v>415.86700000000002</v>
      </c>
      <c r="J36" t="s">
        <v>3</v>
      </c>
      <c r="K36" t="s">
        <v>1911</v>
      </c>
      <c r="L36" t="s">
        <v>1910</v>
      </c>
      <c r="M36" t="s">
        <v>1909</v>
      </c>
    </row>
    <row r="37" spans="1:13" x14ac:dyDescent="0.25">
      <c r="A37" t="s">
        <v>1831</v>
      </c>
      <c r="B37" t="s">
        <v>1830</v>
      </c>
      <c r="C37" t="s">
        <v>1829</v>
      </c>
      <c r="D37" t="s">
        <v>1828</v>
      </c>
      <c r="E37" t="s">
        <v>6</v>
      </c>
      <c r="F37" t="s">
        <v>5</v>
      </c>
      <c r="G37" t="s">
        <v>36</v>
      </c>
      <c r="H37">
        <f t="shared" si="0"/>
        <v>420.16699999999997</v>
      </c>
      <c r="J37" t="s">
        <v>3</v>
      </c>
      <c r="K37" t="s">
        <v>1908</v>
      </c>
      <c r="L37" t="s">
        <v>1907</v>
      </c>
      <c r="M37" t="s">
        <v>744</v>
      </c>
    </row>
    <row r="38" spans="1:13" x14ac:dyDescent="0.25">
      <c r="A38" t="s">
        <v>1831</v>
      </c>
      <c r="B38" t="s">
        <v>1830</v>
      </c>
      <c r="C38" t="s">
        <v>1829</v>
      </c>
      <c r="D38" t="s">
        <v>1828</v>
      </c>
      <c r="E38" t="s">
        <v>6</v>
      </c>
      <c r="F38" t="s">
        <v>5</v>
      </c>
      <c r="G38" t="s">
        <v>4</v>
      </c>
      <c r="H38">
        <f t="shared" si="0"/>
        <v>434.91</v>
      </c>
      <c r="J38" t="s">
        <v>3</v>
      </c>
      <c r="K38" t="s">
        <v>1906</v>
      </c>
      <c r="L38" t="s">
        <v>1905</v>
      </c>
      <c r="M38" t="s">
        <v>1904</v>
      </c>
    </row>
    <row r="39" spans="1:13" x14ac:dyDescent="0.25">
      <c r="A39" t="s">
        <v>1831</v>
      </c>
      <c r="B39" t="s">
        <v>1830</v>
      </c>
      <c r="C39" t="s">
        <v>1829</v>
      </c>
      <c r="D39" t="s">
        <v>1828</v>
      </c>
      <c r="E39" t="s">
        <v>6</v>
      </c>
      <c r="F39" t="s">
        <v>5</v>
      </c>
      <c r="G39" t="s">
        <v>132</v>
      </c>
      <c r="H39">
        <f t="shared" si="0"/>
        <v>465.89100000000002</v>
      </c>
      <c r="J39" t="s">
        <v>3</v>
      </c>
      <c r="K39" t="s">
        <v>1903</v>
      </c>
      <c r="L39" t="s">
        <v>1902</v>
      </c>
      <c r="M39" t="s">
        <v>1901</v>
      </c>
    </row>
    <row r="40" spans="1:13" x14ac:dyDescent="0.25">
      <c r="A40" t="s">
        <v>1831</v>
      </c>
      <c r="B40" t="s">
        <v>1830</v>
      </c>
      <c r="C40" t="s">
        <v>1829</v>
      </c>
      <c r="D40" t="s">
        <v>1828</v>
      </c>
      <c r="E40" t="s">
        <v>6</v>
      </c>
      <c r="F40" t="s">
        <v>5</v>
      </c>
      <c r="G40" t="s">
        <v>178</v>
      </c>
      <c r="H40">
        <f t="shared" si="0"/>
        <v>471.51799999999997</v>
      </c>
      <c r="J40" t="s">
        <v>3</v>
      </c>
      <c r="K40" t="s">
        <v>1900</v>
      </c>
      <c r="L40" t="s">
        <v>1899</v>
      </c>
      <c r="M40" t="s">
        <v>1898</v>
      </c>
    </row>
    <row r="41" spans="1:13" x14ac:dyDescent="0.25">
      <c r="A41" t="s">
        <v>1831</v>
      </c>
      <c r="B41" t="s">
        <v>1830</v>
      </c>
      <c r="C41" t="s">
        <v>1829</v>
      </c>
      <c r="D41" t="s">
        <v>1828</v>
      </c>
      <c r="E41" t="s">
        <v>6</v>
      </c>
      <c r="F41" t="s">
        <v>5</v>
      </c>
      <c r="G41" t="s">
        <v>4</v>
      </c>
      <c r="H41">
        <f t="shared" si="0"/>
        <v>475.73399999999998</v>
      </c>
      <c r="J41" t="s">
        <v>3</v>
      </c>
      <c r="K41" t="s">
        <v>1897</v>
      </c>
      <c r="L41" t="s">
        <v>1896</v>
      </c>
      <c r="M41" t="s">
        <v>174</v>
      </c>
    </row>
    <row r="42" spans="1:13" x14ac:dyDescent="0.25">
      <c r="A42" t="s">
        <v>1831</v>
      </c>
      <c r="B42" t="s">
        <v>1830</v>
      </c>
      <c r="C42" t="s">
        <v>1829</v>
      </c>
      <c r="D42" t="s">
        <v>1828</v>
      </c>
      <c r="E42" t="s">
        <v>6</v>
      </c>
      <c r="F42" t="s">
        <v>5</v>
      </c>
      <c r="G42" t="s">
        <v>4</v>
      </c>
      <c r="H42">
        <f t="shared" si="0"/>
        <v>480.03300000000007</v>
      </c>
      <c r="J42" t="s">
        <v>3</v>
      </c>
      <c r="K42" t="s">
        <v>1895</v>
      </c>
      <c r="L42" t="s">
        <v>1894</v>
      </c>
      <c r="M42" t="s">
        <v>11</v>
      </c>
    </row>
    <row r="43" spans="1:13" x14ac:dyDescent="0.25">
      <c r="A43" t="s">
        <v>1831</v>
      </c>
      <c r="B43" t="s">
        <v>1830</v>
      </c>
      <c r="C43" t="s">
        <v>1829</v>
      </c>
      <c r="D43" t="s">
        <v>1828</v>
      </c>
      <c r="E43" t="s">
        <v>6</v>
      </c>
      <c r="F43" t="s">
        <v>5</v>
      </c>
      <c r="G43" t="s">
        <v>4</v>
      </c>
      <c r="H43">
        <f t="shared" si="0"/>
        <v>486.56300000000005</v>
      </c>
      <c r="J43" t="s">
        <v>3</v>
      </c>
      <c r="K43" t="s">
        <v>1893</v>
      </c>
      <c r="L43" t="s">
        <v>1892</v>
      </c>
      <c r="M43" t="s">
        <v>1891</v>
      </c>
    </row>
    <row r="44" spans="1:13" x14ac:dyDescent="0.25">
      <c r="A44" t="s">
        <v>1831</v>
      </c>
      <c r="B44" t="s">
        <v>1830</v>
      </c>
      <c r="C44" t="s">
        <v>1829</v>
      </c>
      <c r="D44" t="s">
        <v>1828</v>
      </c>
      <c r="E44" t="s">
        <v>6</v>
      </c>
      <c r="F44" t="s">
        <v>5</v>
      </c>
      <c r="G44" t="s">
        <v>4</v>
      </c>
      <c r="H44">
        <f t="shared" si="0"/>
        <v>501.15000000000003</v>
      </c>
      <c r="J44" t="s">
        <v>3</v>
      </c>
      <c r="K44" t="s">
        <v>1890</v>
      </c>
      <c r="L44" t="s">
        <v>1889</v>
      </c>
      <c r="M44" t="s">
        <v>1888</v>
      </c>
    </row>
    <row r="45" spans="1:13" x14ac:dyDescent="0.25">
      <c r="A45" t="s">
        <v>1831</v>
      </c>
      <c r="B45" t="s">
        <v>1830</v>
      </c>
      <c r="C45" t="s">
        <v>1829</v>
      </c>
      <c r="D45" t="s">
        <v>1828</v>
      </c>
      <c r="E45" t="s">
        <v>6</v>
      </c>
      <c r="F45" t="s">
        <v>5</v>
      </c>
      <c r="G45" t="s">
        <v>4</v>
      </c>
      <c r="H45">
        <f t="shared" si="0"/>
        <v>517.95800000000008</v>
      </c>
      <c r="J45" t="s">
        <v>3</v>
      </c>
      <c r="K45" t="s">
        <v>1887</v>
      </c>
      <c r="L45" t="s">
        <v>1886</v>
      </c>
      <c r="M45" t="s">
        <v>1885</v>
      </c>
    </row>
    <row r="46" spans="1:13" x14ac:dyDescent="0.25">
      <c r="A46" t="s">
        <v>1831</v>
      </c>
      <c r="B46" t="s">
        <v>1830</v>
      </c>
      <c r="C46" t="s">
        <v>1829</v>
      </c>
      <c r="D46" t="s">
        <v>1828</v>
      </c>
      <c r="E46" t="s">
        <v>6</v>
      </c>
      <c r="F46" t="s">
        <v>5</v>
      </c>
      <c r="G46" t="s">
        <v>4</v>
      </c>
      <c r="H46">
        <f t="shared" si="0"/>
        <v>527.11799999999994</v>
      </c>
      <c r="J46" t="s">
        <v>3</v>
      </c>
      <c r="K46" t="s">
        <v>1884</v>
      </c>
      <c r="L46" t="s">
        <v>1883</v>
      </c>
      <c r="M46" t="s">
        <v>1882</v>
      </c>
    </row>
    <row r="47" spans="1:13" x14ac:dyDescent="0.25">
      <c r="A47" t="s">
        <v>1831</v>
      </c>
      <c r="B47" t="s">
        <v>1830</v>
      </c>
      <c r="C47" t="s">
        <v>1829</v>
      </c>
      <c r="D47" t="s">
        <v>1828</v>
      </c>
      <c r="E47" t="s">
        <v>6</v>
      </c>
      <c r="F47" t="s">
        <v>5</v>
      </c>
      <c r="G47" t="s">
        <v>325</v>
      </c>
      <c r="H47">
        <f t="shared" si="0"/>
        <v>532.53300000000013</v>
      </c>
      <c r="J47" t="s">
        <v>3</v>
      </c>
      <c r="K47" t="s">
        <v>1881</v>
      </c>
      <c r="L47" t="s">
        <v>1880</v>
      </c>
      <c r="M47" t="s">
        <v>1270</v>
      </c>
    </row>
    <row r="48" spans="1:13" x14ac:dyDescent="0.25">
      <c r="A48" t="s">
        <v>1831</v>
      </c>
      <c r="B48" t="s">
        <v>1830</v>
      </c>
      <c r="C48" t="s">
        <v>1829</v>
      </c>
      <c r="D48" t="s">
        <v>1828</v>
      </c>
      <c r="E48" t="s">
        <v>6</v>
      </c>
      <c r="F48" t="s">
        <v>5</v>
      </c>
      <c r="G48" t="s">
        <v>36</v>
      </c>
      <c r="H48">
        <f t="shared" si="0"/>
        <v>540.29999999999995</v>
      </c>
      <c r="J48" t="s">
        <v>3</v>
      </c>
      <c r="K48" t="s">
        <v>1879</v>
      </c>
      <c r="L48" t="s">
        <v>745</v>
      </c>
      <c r="M48" t="s">
        <v>1878</v>
      </c>
    </row>
    <row r="49" spans="1:13" x14ac:dyDescent="0.25">
      <c r="A49" t="s">
        <v>1831</v>
      </c>
      <c r="B49" t="s">
        <v>1830</v>
      </c>
      <c r="C49" t="s">
        <v>1829</v>
      </c>
      <c r="D49" t="s">
        <v>1828</v>
      </c>
      <c r="E49" t="s">
        <v>6</v>
      </c>
      <c r="F49" t="s">
        <v>5</v>
      </c>
      <c r="G49" t="s">
        <v>178</v>
      </c>
      <c r="H49">
        <f t="shared" si="0"/>
        <v>587.43100000000004</v>
      </c>
      <c r="J49" t="s">
        <v>3</v>
      </c>
      <c r="K49" t="s">
        <v>1877</v>
      </c>
      <c r="L49" t="s">
        <v>1876</v>
      </c>
      <c r="M49" t="s">
        <v>1875</v>
      </c>
    </row>
    <row r="50" spans="1:13" x14ac:dyDescent="0.25">
      <c r="A50" t="s">
        <v>1831</v>
      </c>
      <c r="B50" t="s">
        <v>1830</v>
      </c>
      <c r="C50" t="s">
        <v>1829</v>
      </c>
      <c r="D50" t="s">
        <v>1828</v>
      </c>
      <c r="E50" t="s">
        <v>6</v>
      </c>
      <c r="F50" t="s">
        <v>5</v>
      </c>
      <c r="G50" t="s">
        <v>4</v>
      </c>
      <c r="H50">
        <f t="shared" si="0"/>
        <v>603.55899999999997</v>
      </c>
      <c r="J50" t="s">
        <v>3</v>
      </c>
      <c r="K50" t="s">
        <v>1874</v>
      </c>
      <c r="L50" t="s">
        <v>1873</v>
      </c>
      <c r="M50" t="s">
        <v>1872</v>
      </c>
    </row>
    <row r="51" spans="1:13" x14ac:dyDescent="0.25">
      <c r="A51" t="s">
        <v>1831</v>
      </c>
      <c r="B51" t="s">
        <v>1830</v>
      </c>
      <c r="C51" t="s">
        <v>1829</v>
      </c>
      <c r="D51" t="s">
        <v>1828</v>
      </c>
      <c r="E51" t="s">
        <v>6</v>
      </c>
      <c r="F51" t="s">
        <v>5</v>
      </c>
      <c r="G51" t="s">
        <v>132</v>
      </c>
      <c r="H51">
        <f t="shared" si="0"/>
        <v>609.64300000000003</v>
      </c>
      <c r="J51" t="s">
        <v>3</v>
      </c>
      <c r="K51" t="s">
        <v>1871</v>
      </c>
      <c r="L51" t="s">
        <v>1870</v>
      </c>
      <c r="M51" t="s">
        <v>0</v>
      </c>
    </row>
    <row r="52" spans="1:13" x14ac:dyDescent="0.25">
      <c r="A52" t="s">
        <v>1831</v>
      </c>
      <c r="B52" t="s">
        <v>1830</v>
      </c>
      <c r="C52" t="s">
        <v>1829</v>
      </c>
      <c r="D52" t="s">
        <v>1828</v>
      </c>
      <c r="E52" t="s">
        <v>6</v>
      </c>
      <c r="F52" t="s">
        <v>5</v>
      </c>
      <c r="G52" t="s">
        <v>178</v>
      </c>
      <c r="H52">
        <f t="shared" si="0"/>
        <v>612.48399999999992</v>
      </c>
      <c r="J52" t="s">
        <v>3</v>
      </c>
      <c r="K52" t="s">
        <v>1869</v>
      </c>
      <c r="L52" t="s">
        <v>1868</v>
      </c>
      <c r="M52" t="s">
        <v>449</v>
      </c>
    </row>
    <row r="53" spans="1:13" x14ac:dyDescent="0.25">
      <c r="A53" t="s">
        <v>1831</v>
      </c>
      <c r="B53" t="s">
        <v>1830</v>
      </c>
      <c r="C53" t="s">
        <v>1829</v>
      </c>
      <c r="D53" t="s">
        <v>1828</v>
      </c>
      <c r="E53" t="s">
        <v>6</v>
      </c>
      <c r="F53" t="s">
        <v>5</v>
      </c>
      <c r="G53" t="s">
        <v>132</v>
      </c>
      <c r="H53">
        <f t="shared" si="0"/>
        <v>615.05999999999995</v>
      </c>
      <c r="J53" t="s">
        <v>3</v>
      </c>
      <c r="K53" t="s">
        <v>1867</v>
      </c>
      <c r="L53" t="s">
        <v>1866</v>
      </c>
      <c r="M53" t="s">
        <v>1865</v>
      </c>
    </row>
    <row r="54" spans="1:13" x14ac:dyDescent="0.25">
      <c r="A54" t="s">
        <v>1831</v>
      </c>
      <c r="B54" t="s">
        <v>1830</v>
      </c>
      <c r="C54" t="s">
        <v>1829</v>
      </c>
      <c r="D54" t="s">
        <v>1828</v>
      </c>
      <c r="E54" t="s">
        <v>6</v>
      </c>
      <c r="F54" t="s">
        <v>5</v>
      </c>
      <c r="G54" t="s">
        <v>132</v>
      </c>
      <c r="H54">
        <f t="shared" si="0"/>
        <v>626.00700000000006</v>
      </c>
      <c r="J54" t="s">
        <v>3</v>
      </c>
      <c r="K54" t="s">
        <v>1864</v>
      </c>
      <c r="L54" t="s">
        <v>1863</v>
      </c>
      <c r="M54" t="s">
        <v>1862</v>
      </c>
    </row>
    <row r="55" spans="1:13" x14ac:dyDescent="0.25">
      <c r="A55" t="s">
        <v>1831</v>
      </c>
      <c r="B55" t="s">
        <v>1830</v>
      </c>
      <c r="C55" t="s">
        <v>1829</v>
      </c>
      <c r="D55" t="s">
        <v>1828</v>
      </c>
      <c r="E55" t="s">
        <v>6</v>
      </c>
      <c r="F55" t="s">
        <v>5</v>
      </c>
      <c r="G55" t="s">
        <v>14</v>
      </c>
      <c r="H55">
        <f t="shared" si="0"/>
        <v>631.61400000000003</v>
      </c>
      <c r="J55" t="s">
        <v>3</v>
      </c>
      <c r="K55" t="s">
        <v>1861</v>
      </c>
      <c r="L55" t="s">
        <v>1860</v>
      </c>
      <c r="M55" t="s">
        <v>1859</v>
      </c>
    </row>
    <row r="56" spans="1:13" x14ac:dyDescent="0.25">
      <c r="A56" t="s">
        <v>1831</v>
      </c>
      <c r="B56" t="s">
        <v>1830</v>
      </c>
      <c r="C56" t="s">
        <v>1829</v>
      </c>
      <c r="D56" t="s">
        <v>1828</v>
      </c>
      <c r="E56" t="s">
        <v>6</v>
      </c>
      <c r="F56" t="s">
        <v>5</v>
      </c>
      <c r="G56" t="s">
        <v>4</v>
      </c>
      <c r="H56">
        <f t="shared" si="0"/>
        <v>637.84100000000012</v>
      </c>
      <c r="J56" t="s">
        <v>3</v>
      </c>
      <c r="K56" t="s">
        <v>1858</v>
      </c>
      <c r="L56" t="s">
        <v>1857</v>
      </c>
      <c r="M56" t="s">
        <v>1856</v>
      </c>
    </row>
    <row r="57" spans="1:13" x14ac:dyDescent="0.25">
      <c r="A57" t="s">
        <v>1831</v>
      </c>
      <c r="B57" t="s">
        <v>1830</v>
      </c>
      <c r="C57" t="s">
        <v>1829</v>
      </c>
      <c r="D57" t="s">
        <v>1828</v>
      </c>
      <c r="E57" t="s">
        <v>6</v>
      </c>
      <c r="F57" t="s">
        <v>5</v>
      </c>
      <c r="G57" t="s">
        <v>4</v>
      </c>
      <c r="H57">
        <f t="shared" si="0"/>
        <v>650.0150000000001</v>
      </c>
      <c r="J57" t="s">
        <v>3</v>
      </c>
      <c r="K57" t="s">
        <v>1855</v>
      </c>
      <c r="L57" t="s">
        <v>1854</v>
      </c>
      <c r="M57" t="s">
        <v>1853</v>
      </c>
    </row>
    <row r="58" spans="1:13" x14ac:dyDescent="0.25">
      <c r="A58" t="s">
        <v>1831</v>
      </c>
      <c r="B58" t="s">
        <v>1830</v>
      </c>
      <c r="C58" t="s">
        <v>1829</v>
      </c>
      <c r="D58" t="s">
        <v>1828</v>
      </c>
      <c r="E58" t="s">
        <v>6</v>
      </c>
      <c r="F58" t="s">
        <v>5</v>
      </c>
      <c r="G58" t="s">
        <v>4</v>
      </c>
      <c r="H58">
        <f t="shared" si="0"/>
        <v>654.548</v>
      </c>
      <c r="J58" t="s">
        <v>3</v>
      </c>
      <c r="K58" t="s">
        <v>1852</v>
      </c>
      <c r="L58" t="s">
        <v>1851</v>
      </c>
      <c r="M58" t="s">
        <v>1850</v>
      </c>
    </row>
    <row r="59" spans="1:13" x14ac:dyDescent="0.25">
      <c r="A59" t="s">
        <v>1831</v>
      </c>
      <c r="B59" t="s">
        <v>1830</v>
      </c>
      <c r="C59" t="s">
        <v>1829</v>
      </c>
      <c r="D59" t="s">
        <v>1828</v>
      </c>
      <c r="E59" t="s">
        <v>6</v>
      </c>
      <c r="F59" t="s">
        <v>5</v>
      </c>
      <c r="G59" t="s">
        <v>14</v>
      </c>
      <c r="H59">
        <f t="shared" si="0"/>
        <v>674.14799999999991</v>
      </c>
      <c r="J59" t="s">
        <v>3</v>
      </c>
      <c r="K59" t="s">
        <v>1849</v>
      </c>
      <c r="L59" t="s">
        <v>1848</v>
      </c>
      <c r="M59" t="s">
        <v>1847</v>
      </c>
    </row>
    <row r="60" spans="1:13" x14ac:dyDescent="0.25">
      <c r="A60" t="s">
        <v>1831</v>
      </c>
      <c r="B60" t="s">
        <v>1830</v>
      </c>
      <c r="C60" t="s">
        <v>1829</v>
      </c>
      <c r="D60" t="s">
        <v>1828</v>
      </c>
      <c r="E60" t="s">
        <v>6</v>
      </c>
      <c r="F60" t="s">
        <v>5</v>
      </c>
      <c r="G60" t="s">
        <v>4</v>
      </c>
      <c r="H60">
        <f t="shared" si="0"/>
        <v>686.62200000000007</v>
      </c>
      <c r="J60" t="s">
        <v>3</v>
      </c>
      <c r="K60" t="s">
        <v>1846</v>
      </c>
      <c r="L60" t="s">
        <v>1845</v>
      </c>
      <c r="M60" t="s">
        <v>1844</v>
      </c>
    </row>
    <row r="61" spans="1:13" x14ac:dyDescent="0.25">
      <c r="A61" t="s">
        <v>1831</v>
      </c>
      <c r="B61" t="s">
        <v>1830</v>
      </c>
      <c r="C61" t="s">
        <v>1829</v>
      </c>
      <c r="D61" t="s">
        <v>1828</v>
      </c>
      <c r="E61" t="s">
        <v>6</v>
      </c>
      <c r="F61" t="s">
        <v>5</v>
      </c>
      <c r="G61" t="s">
        <v>4</v>
      </c>
      <c r="H61">
        <f t="shared" si="0"/>
        <v>689.22199999999998</v>
      </c>
      <c r="J61" t="s">
        <v>3</v>
      </c>
      <c r="K61" t="s">
        <v>1843</v>
      </c>
      <c r="L61" t="s">
        <v>1842</v>
      </c>
      <c r="M61" t="s">
        <v>1841</v>
      </c>
    </row>
    <row r="62" spans="1:13" x14ac:dyDescent="0.25">
      <c r="A62" t="s">
        <v>1831</v>
      </c>
      <c r="B62" t="s">
        <v>1830</v>
      </c>
      <c r="C62" t="s">
        <v>1829</v>
      </c>
      <c r="D62" t="s">
        <v>1828</v>
      </c>
      <c r="E62" t="s">
        <v>6</v>
      </c>
      <c r="F62" t="s">
        <v>5</v>
      </c>
      <c r="G62" t="s">
        <v>14</v>
      </c>
      <c r="H62">
        <f t="shared" si="0"/>
        <v>694.60200000000009</v>
      </c>
      <c r="J62" t="s">
        <v>3</v>
      </c>
      <c r="K62" t="s">
        <v>1840</v>
      </c>
      <c r="L62" t="s">
        <v>1839</v>
      </c>
      <c r="M62" t="s">
        <v>1838</v>
      </c>
    </row>
    <row r="63" spans="1:13" x14ac:dyDescent="0.25">
      <c r="A63" t="s">
        <v>1831</v>
      </c>
      <c r="B63" t="s">
        <v>1830</v>
      </c>
      <c r="C63" t="s">
        <v>1829</v>
      </c>
      <c r="D63" t="s">
        <v>1828</v>
      </c>
      <c r="E63" t="s">
        <v>6</v>
      </c>
      <c r="F63" t="s">
        <v>5</v>
      </c>
      <c r="G63" t="s">
        <v>4</v>
      </c>
      <c r="H63">
        <f t="shared" si="0"/>
        <v>734.84899999999993</v>
      </c>
      <c r="J63" t="s">
        <v>3</v>
      </c>
      <c r="K63" t="s">
        <v>1837</v>
      </c>
      <c r="L63" t="s">
        <v>1836</v>
      </c>
      <c r="M63" t="s">
        <v>1835</v>
      </c>
    </row>
    <row r="64" spans="1:13" x14ac:dyDescent="0.25">
      <c r="A64" t="s">
        <v>1831</v>
      </c>
      <c r="B64" t="s">
        <v>1830</v>
      </c>
      <c r="C64" t="s">
        <v>1829</v>
      </c>
      <c r="D64" t="s">
        <v>1828</v>
      </c>
      <c r="E64" t="s">
        <v>6</v>
      </c>
      <c r="F64" t="s">
        <v>5</v>
      </c>
      <c r="G64" t="s">
        <v>4</v>
      </c>
      <c r="H64">
        <f t="shared" si="0"/>
        <v>743.32299999999987</v>
      </c>
      <c r="J64" t="s">
        <v>3</v>
      </c>
      <c r="K64" t="s">
        <v>1834</v>
      </c>
      <c r="L64" t="s">
        <v>1833</v>
      </c>
      <c r="M64" t="s">
        <v>1832</v>
      </c>
    </row>
    <row r="65" spans="1:13" x14ac:dyDescent="0.25">
      <c r="A65" t="s">
        <v>1831</v>
      </c>
      <c r="B65" t="s">
        <v>1830</v>
      </c>
      <c r="C65" t="s">
        <v>1829</v>
      </c>
      <c r="D65" t="s">
        <v>1828</v>
      </c>
      <c r="E65" t="s">
        <v>6</v>
      </c>
      <c r="F65" t="s">
        <v>5</v>
      </c>
      <c r="G65" t="s">
        <v>14</v>
      </c>
      <c r="H65">
        <f t="shared" si="0"/>
        <v>755.50199999999995</v>
      </c>
      <c r="J65" t="s">
        <v>3</v>
      </c>
      <c r="K65" t="s">
        <v>1827</v>
      </c>
      <c r="L65" t="s">
        <v>1826</v>
      </c>
      <c r="M65" t="s">
        <v>1825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topLeftCell="A37" workbookViewId="0">
      <selection activeCell="I62" sqref="I62"/>
    </sheetView>
  </sheetViews>
  <sheetFormatPr defaultRowHeight="15" x14ac:dyDescent="0.25"/>
  <sheetData>
    <row r="1" spans="1:27" x14ac:dyDescent="0.25">
      <c r="A1" s="2" t="s">
        <v>4077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4078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x14ac:dyDescent="0.25">
      <c r="A4" s="2"/>
      <c r="B4" s="2" t="s">
        <v>4052</v>
      </c>
      <c r="C4" s="2"/>
      <c r="D4" s="2" t="s">
        <v>4053</v>
      </c>
      <c r="E4" s="2"/>
      <c r="F4" s="2" t="s">
        <v>4054</v>
      </c>
      <c r="G4" s="2"/>
      <c r="H4" s="2" t="s">
        <v>4055</v>
      </c>
      <c r="I4" s="2"/>
      <c r="J4" s="2" t="s">
        <v>4056</v>
      </c>
      <c r="K4" s="2"/>
      <c r="L4" s="2" t="s">
        <v>4057</v>
      </c>
      <c r="M4" s="2"/>
      <c r="N4" s="2"/>
      <c r="O4" s="2"/>
      <c r="P4" s="2" t="s">
        <v>4052</v>
      </c>
      <c r="Q4" s="2"/>
      <c r="R4" s="2" t="s">
        <v>4053</v>
      </c>
      <c r="S4" s="2"/>
      <c r="T4" s="2" t="s">
        <v>4054</v>
      </c>
      <c r="U4" s="2"/>
      <c r="V4" s="2" t="s">
        <v>4055</v>
      </c>
      <c r="W4" s="2"/>
      <c r="X4" s="2" t="s">
        <v>4056</v>
      </c>
      <c r="Y4" s="2"/>
      <c r="Z4" s="2" t="s">
        <v>4057</v>
      </c>
      <c r="AA4" s="2"/>
    </row>
    <row r="5" spans="1:27" x14ac:dyDescent="0.25">
      <c r="A5" s="2" t="s">
        <v>4079</v>
      </c>
      <c r="B5" s="2" t="s">
        <v>4058</v>
      </c>
      <c r="C5" s="2" t="s">
        <v>4059</v>
      </c>
      <c r="D5" s="2" t="s">
        <v>4058</v>
      </c>
      <c r="E5" s="2" t="s">
        <v>4059</v>
      </c>
      <c r="F5" s="2" t="s">
        <v>4058</v>
      </c>
      <c r="G5" s="2" t="s">
        <v>4059</v>
      </c>
      <c r="H5" s="2" t="s">
        <v>4058</v>
      </c>
      <c r="I5" s="2" t="s">
        <v>4059</v>
      </c>
      <c r="J5" s="2" t="s">
        <v>4058</v>
      </c>
      <c r="K5" s="2" t="s">
        <v>4059</v>
      </c>
      <c r="L5" s="2" t="s">
        <v>4058</v>
      </c>
      <c r="M5" s="2" t="s">
        <v>4059</v>
      </c>
      <c r="N5" s="2"/>
      <c r="O5" s="2"/>
      <c r="P5" s="2" t="s">
        <v>4058</v>
      </c>
      <c r="Q5" s="2" t="s">
        <v>4059</v>
      </c>
      <c r="R5" s="2" t="s">
        <v>4058</v>
      </c>
      <c r="S5" s="2" t="s">
        <v>4059</v>
      </c>
      <c r="T5" s="2" t="s">
        <v>4058</v>
      </c>
      <c r="U5" s="2" t="s">
        <v>4059</v>
      </c>
      <c r="V5" s="2" t="s">
        <v>4058</v>
      </c>
      <c r="W5" s="2" t="s">
        <v>4059</v>
      </c>
      <c r="X5" s="2" t="s">
        <v>4058</v>
      </c>
      <c r="Y5" s="2" t="s">
        <v>4059</v>
      </c>
      <c r="Z5" s="2" t="s">
        <v>4058</v>
      </c>
      <c r="AA5" s="2" t="s">
        <v>4059</v>
      </c>
    </row>
    <row r="6" spans="1:27" x14ac:dyDescent="0.25">
      <c r="A6" t="s">
        <v>2004</v>
      </c>
      <c r="B6">
        <v>27.438998999999999</v>
      </c>
      <c r="C6">
        <v>14.613</v>
      </c>
      <c r="D6">
        <v>68.092003000000005</v>
      </c>
      <c r="E6">
        <v>57.116000999999997</v>
      </c>
      <c r="F6">
        <v>5.1999997999999996</v>
      </c>
      <c r="G6">
        <v>9.1519995000000005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O6" t="s">
        <v>2004</v>
      </c>
      <c r="P6">
        <f t="shared" ref="P6:AA6" si="0">AVERAGE(B6)</f>
        <v>27.438998999999999</v>
      </c>
      <c r="Q6">
        <f t="shared" si="0"/>
        <v>14.613</v>
      </c>
      <c r="R6">
        <f t="shared" si="0"/>
        <v>68.092003000000005</v>
      </c>
      <c r="S6">
        <f t="shared" si="0"/>
        <v>57.116000999999997</v>
      </c>
      <c r="T6">
        <f t="shared" si="0"/>
        <v>5.1999997999999996</v>
      </c>
      <c r="U6">
        <f t="shared" si="0"/>
        <v>9.1519995000000005</v>
      </c>
      <c r="V6">
        <f t="shared" si="0"/>
        <v>0</v>
      </c>
      <c r="W6">
        <f t="shared" si="0"/>
        <v>0</v>
      </c>
      <c r="X6">
        <f t="shared" si="0"/>
        <v>0</v>
      </c>
      <c r="Y6">
        <f t="shared" si="0"/>
        <v>0</v>
      </c>
      <c r="Z6">
        <f t="shared" si="0"/>
        <v>0</v>
      </c>
      <c r="AA6">
        <f t="shared" si="0"/>
        <v>0</v>
      </c>
    </row>
    <row r="7" spans="1:27" x14ac:dyDescent="0.25">
      <c r="A7" t="s">
        <v>2005</v>
      </c>
      <c r="B7">
        <v>19.681999000000001</v>
      </c>
      <c r="C7">
        <v>58.046000999999997</v>
      </c>
      <c r="D7">
        <v>86.867996000000005</v>
      </c>
      <c r="E7">
        <v>79.622992999999994</v>
      </c>
      <c r="F7">
        <v>5.4250002000000004</v>
      </c>
      <c r="G7">
        <v>0</v>
      </c>
      <c r="H7">
        <v>0</v>
      </c>
      <c r="I7">
        <v>0</v>
      </c>
      <c r="J7">
        <v>7.4759998000000003</v>
      </c>
      <c r="K7">
        <v>11.619999</v>
      </c>
      <c r="L7">
        <v>0</v>
      </c>
      <c r="M7">
        <v>0</v>
      </c>
      <c r="O7" t="s">
        <v>2005</v>
      </c>
      <c r="P7">
        <f t="shared" ref="P7:AA7" si="1">AVERAGE(B7:B9)</f>
        <v>29.278999666666667</v>
      </c>
      <c r="Q7">
        <f t="shared" si="1"/>
        <v>46.563501000000002</v>
      </c>
      <c r="R7">
        <f t="shared" si="1"/>
        <v>59.142996333333336</v>
      </c>
      <c r="S7">
        <f t="shared" si="1"/>
        <v>47.799661999999991</v>
      </c>
      <c r="T7">
        <f t="shared" si="1"/>
        <v>7.5856663666666675</v>
      </c>
      <c r="U7">
        <f t="shared" si="1"/>
        <v>4.16300033</v>
      </c>
      <c r="V7">
        <f t="shared" si="1"/>
        <v>0.25066665999999999</v>
      </c>
      <c r="W7">
        <f t="shared" si="1"/>
        <v>0</v>
      </c>
      <c r="X7">
        <f t="shared" si="1"/>
        <v>15.720333266666666</v>
      </c>
      <c r="Y7">
        <f t="shared" si="1"/>
        <v>11.788665999999999</v>
      </c>
      <c r="Z7">
        <f t="shared" si="1"/>
        <v>0.28333333999999999</v>
      </c>
      <c r="AA7">
        <f t="shared" si="1"/>
        <v>0</v>
      </c>
    </row>
    <row r="8" spans="1:27" x14ac:dyDescent="0.25">
      <c r="A8" t="s">
        <v>2006</v>
      </c>
      <c r="B8">
        <v>50.548000000000002</v>
      </c>
      <c r="C8">
        <v>35.081001000000001</v>
      </c>
      <c r="D8">
        <v>36.036999000000002</v>
      </c>
      <c r="E8">
        <v>24.292998999999998</v>
      </c>
      <c r="F8">
        <v>3.9749998999999998</v>
      </c>
      <c r="G8">
        <v>11.914001000000001</v>
      </c>
      <c r="H8">
        <v>0.50099998999999995</v>
      </c>
      <c r="I8">
        <v>0</v>
      </c>
      <c r="J8">
        <v>21.108000000000001</v>
      </c>
      <c r="K8">
        <v>21.695999</v>
      </c>
      <c r="L8">
        <v>0</v>
      </c>
      <c r="M8">
        <v>0</v>
      </c>
      <c r="O8" t="s">
        <v>2006</v>
      </c>
    </row>
    <row r="9" spans="1:27" x14ac:dyDescent="0.25">
      <c r="A9" t="s">
        <v>2668</v>
      </c>
      <c r="B9">
        <v>17.606999999999999</v>
      </c>
      <c r="D9">
        <v>54.523994000000002</v>
      </c>
      <c r="E9">
        <v>39.482993999999998</v>
      </c>
      <c r="F9">
        <v>13.356999</v>
      </c>
      <c r="G9">
        <v>0.57499999000000002</v>
      </c>
      <c r="H9">
        <v>0.25099999000000001</v>
      </c>
      <c r="I9">
        <v>0</v>
      </c>
      <c r="J9">
        <v>18.577000000000002</v>
      </c>
      <c r="K9">
        <v>2.0499999999999998</v>
      </c>
      <c r="L9">
        <v>0.85000001999999997</v>
      </c>
      <c r="M9">
        <v>0</v>
      </c>
      <c r="O9" t="s">
        <v>2668</v>
      </c>
    </row>
    <row r="10" spans="1:27" x14ac:dyDescent="0.25">
      <c r="A10" t="s">
        <v>2007</v>
      </c>
      <c r="B10">
        <v>12.181998999999999</v>
      </c>
      <c r="C10">
        <v>28.147998999999999</v>
      </c>
      <c r="D10">
        <v>54.016002999999998</v>
      </c>
      <c r="E10">
        <v>21.192001000000001</v>
      </c>
      <c r="F10">
        <v>0</v>
      </c>
      <c r="G10">
        <v>34.200001</v>
      </c>
      <c r="H10">
        <v>0</v>
      </c>
      <c r="I10">
        <v>0</v>
      </c>
      <c r="J10">
        <v>2.1359998999999998</v>
      </c>
      <c r="K10">
        <v>0</v>
      </c>
      <c r="L10">
        <v>0</v>
      </c>
      <c r="M10">
        <v>0</v>
      </c>
      <c r="O10" t="s">
        <v>2007</v>
      </c>
      <c r="P10">
        <f t="shared" ref="P10:AA10" si="2">AVERAGE(B10:B12)</f>
        <v>8.3599996666666669</v>
      </c>
      <c r="Q10">
        <f t="shared" si="2"/>
        <v>20.001665833333334</v>
      </c>
      <c r="R10">
        <f t="shared" si="2"/>
        <v>57.045667000000002</v>
      </c>
      <c r="S10">
        <f t="shared" si="2"/>
        <v>27.675667333333337</v>
      </c>
      <c r="T10">
        <f t="shared" si="2"/>
        <v>1.1000000666666667</v>
      </c>
      <c r="U10">
        <f t="shared" si="2"/>
        <v>25.788000366666665</v>
      </c>
      <c r="V10">
        <f t="shared" si="2"/>
        <v>7.2000003333333326E-2</v>
      </c>
      <c r="W10">
        <f t="shared" si="2"/>
        <v>0</v>
      </c>
      <c r="X10">
        <f t="shared" si="2"/>
        <v>1.5616666333333331</v>
      </c>
      <c r="Y10">
        <f t="shared" si="2"/>
        <v>4.1760000000000002</v>
      </c>
      <c r="Z10">
        <f t="shared" si="2"/>
        <v>0</v>
      </c>
      <c r="AA10">
        <f t="shared" si="2"/>
        <v>0</v>
      </c>
    </row>
    <row r="11" spans="1:27" x14ac:dyDescent="0.25">
      <c r="A11" t="s">
        <v>2807</v>
      </c>
      <c r="B11">
        <v>1.3160000000000001</v>
      </c>
      <c r="C11">
        <v>8.3759995000000007</v>
      </c>
      <c r="D11">
        <v>56.731997999999997</v>
      </c>
      <c r="E11">
        <v>28.934999000000001</v>
      </c>
      <c r="F11">
        <v>3.3000001999999999</v>
      </c>
      <c r="G11">
        <v>7.7750000999999997</v>
      </c>
      <c r="H11">
        <v>0.21600000999999999</v>
      </c>
      <c r="I11">
        <v>0</v>
      </c>
      <c r="J11">
        <v>2.5489999999999999</v>
      </c>
      <c r="K11">
        <v>12.528</v>
      </c>
      <c r="L11">
        <v>0</v>
      </c>
      <c r="M11">
        <v>0</v>
      </c>
      <c r="O11" t="s">
        <v>2807</v>
      </c>
    </row>
    <row r="12" spans="1:27" x14ac:dyDescent="0.25">
      <c r="A12" t="s">
        <v>2669</v>
      </c>
      <c r="B12">
        <v>11.582000000000001</v>
      </c>
      <c r="C12">
        <v>23.480999000000001</v>
      </c>
      <c r="D12">
        <v>60.389000000000003</v>
      </c>
      <c r="E12">
        <v>32.900002000000001</v>
      </c>
      <c r="F12">
        <v>0</v>
      </c>
      <c r="G12">
        <v>35.389000000000003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O12" t="s">
        <v>2669</v>
      </c>
    </row>
    <row r="13" spans="1:27" x14ac:dyDescent="0.25">
      <c r="A13" t="s">
        <v>2008</v>
      </c>
      <c r="B13">
        <v>25.582999999999998</v>
      </c>
      <c r="C13">
        <v>7.9180001999999998</v>
      </c>
      <c r="D13">
        <v>11.074</v>
      </c>
      <c r="E13">
        <v>7.9740000000000002</v>
      </c>
      <c r="F13">
        <v>24.971001000000001</v>
      </c>
      <c r="G13">
        <v>16.344999000000001</v>
      </c>
      <c r="H13">
        <v>1.5309999999999999</v>
      </c>
      <c r="I13">
        <v>0.25099999000000001</v>
      </c>
      <c r="J13">
        <v>3.0680000999999999</v>
      </c>
      <c r="K13">
        <v>2.6509999999999998</v>
      </c>
      <c r="L13">
        <v>0</v>
      </c>
      <c r="M13">
        <v>0</v>
      </c>
      <c r="O13" t="s">
        <v>2008</v>
      </c>
      <c r="P13">
        <f t="shared" ref="P13:AA13" si="3">AVERAGE(B13)</f>
        <v>25.582999999999998</v>
      </c>
      <c r="Q13">
        <f t="shared" si="3"/>
        <v>7.9180001999999998</v>
      </c>
      <c r="R13">
        <f t="shared" si="3"/>
        <v>11.074</v>
      </c>
      <c r="S13">
        <f t="shared" si="3"/>
        <v>7.9740000000000002</v>
      </c>
      <c r="T13">
        <f t="shared" si="3"/>
        <v>24.971001000000001</v>
      </c>
      <c r="U13">
        <f t="shared" si="3"/>
        <v>16.344999000000001</v>
      </c>
      <c r="V13">
        <f t="shared" si="3"/>
        <v>1.5309999999999999</v>
      </c>
      <c r="W13">
        <f t="shared" si="3"/>
        <v>0.25099999000000001</v>
      </c>
      <c r="X13">
        <f t="shared" si="3"/>
        <v>3.0680000999999999</v>
      </c>
      <c r="Y13">
        <f t="shared" si="3"/>
        <v>2.6509999999999998</v>
      </c>
      <c r="Z13">
        <f t="shared" si="3"/>
        <v>0</v>
      </c>
      <c r="AA13">
        <f t="shared" si="3"/>
        <v>0</v>
      </c>
    </row>
    <row r="14" spans="1:27" x14ac:dyDescent="0.25">
      <c r="A14" t="s">
        <v>3111</v>
      </c>
      <c r="B14">
        <v>96.300003000000004</v>
      </c>
      <c r="C14">
        <v>58.965000000000003</v>
      </c>
      <c r="D14">
        <v>32.908999999999999</v>
      </c>
      <c r="E14">
        <v>10.349</v>
      </c>
      <c r="F14">
        <v>31.773997999999999</v>
      </c>
      <c r="G14">
        <v>24.392997999999999</v>
      </c>
      <c r="H14">
        <v>0</v>
      </c>
      <c r="I14">
        <v>0</v>
      </c>
      <c r="J14">
        <v>4.5500002000000004</v>
      </c>
      <c r="K14">
        <v>1.4259999999999999</v>
      </c>
      <c r="L14">
        <v>0</v>
      </c>
      <c r="M14">
        <v>0</v>
      </c>
      <c r="O14" t="s">
        <v>3111</v>
      </c>
      <c r="P14">
        <f t="shared" ref="P14:AA14" si="4">AVERAGE(B14:B17)</f>
        <v>34.2502505</v>
      </c>
      <c r="Q14">
        <f t="shared" si="4"/>
        <v>29.764249800000002</v>
      </c>
      <c r="R14">
        <f t="shared" si="4"/>
        <v>44.587749500000001</v>
      </c>
      <c r="S14">
        <f t="shared" si="4"/>
        <v>33.095498749999997</v>
      </c>
      <c r="T14">
        <f t="shared" si="4"/>
        <v>13.093249500000001</v>
      </c>
      <c r="U14">
        <f t="shared" si="4"/>
        <v>12.299499775000001</v>
      </c>
      <c r="V14">
        <f t="shared" si="4"/>
        <v>0</v>
      </c>
      <c r="W14">
        <f t="shared" si="4"/>
        <v>0</v>
      </c>
      <c r="X14">
        <f t="shared" si="4"/>
        <v>7.2402500249999999</v>
      </c>
      <c r="Y14">
        <f t="shared" si="4"/>
        <v>5.0902501999999998</v>
      </c>
      <c r="Z14">
        <f t="shared" si="4"/>
        <v>0.25024999999999997</v>
      </c>
      <c r="AA14">
        <f t="shared" si="4"/>
        <v>0</v>
      </c>
    </row>
    <row r="15" spans="1:27" x14ac:dyDescent="0.25">
      <c r="A15" t="s">
        <v>2009</v>
      </c>
      <c r="B15">
        <v>18.540001</v>
      </c>
      <c r="C15">
        <v>16.823</v>
      </c>
      <c r="D15">
        <v>32.365001999999997</v>
      </c>
      <c r="E15">
        <v>20.728000999999999</v>
      </c>
      <c r="F15">
        <v>12.170999999999999</v>
      </c>
      <c r="G15">
        <v>6.2220000999999998</v>
      </c>
      <c r="H15">
        <v>0</v>
      </c>
      <c r="I15">
        <v>0</v>
      </c>
      <c r="J15">
        <v>4.7059999000000001</v>
      </c>
      <c r="K15">
        <v>8.7589997999999998</v>
      </c>
      <c r="L15">
        <v>0</v>
      </c>
      <c r="M15">
        <v>0</v>
      </c>
      <c r="O15" t="s">
        <v>2009</v>
      </c>
    </row>
    <row r="16" spans="1:27" x14ac:dyDescent="0.25">
      <c r="A16" t="s">
        <v>2010</v>
      </c>
      <c r="B16">
        <v>4.2169999999999996</v>
      </c>
      <c r="C16">
        <v>4.6490001999999997</v>
      </c>
      <c r="D16">
        <v>83.492996000000005</v>
      </c>
      <c r="E16">
        <v>82.093993999999995</v>
      </c>
      <c r="F16">
        <v>2.395</v>
      </c>
      <c r="G16">
        <v>1.9490000000000001</v>
      </c>
      <c r="H16">
        <v>0</v>
      </c>
      <c r="I16">
        <v>0</v>
      </c>
      <c r="J16">
        <v>3.125</v>
      </c>
      <c r="K16">
        <v>0</v>
      </c>
      <c r="L16">
        <v>0</v>
      </c>
      <c r="M16">
        <v>0</v>
      </c>
      <c r="O16" t="s">
        <v>2010</v>
      </c>
    </row>
    <row r="17" spans="1:27" x14ac:dyDescent="0.25">
      <c r="A17" t="s">
        <v>2011</v>
      </c>
      <c r="B17">
        <v>17.943998000000001</v>
      </c>
      <c r="C17">
        <v>38.619999</v>
      </c>
      <c r="D17">
        <v>29.584</v>
      </c>
      <c r="E17">
        <v>19.210999999999999</v>
      </c>
      <c r="F17">
        <v>6.0330000000000004</v>
      </c>
      <c r="G17">
        <v>16.634001000000001</v>
      </c>
      <c r="H17">
        <v>0</v>
      </c>
      <c r="I17">
        <v>0</v>
      </c>
      <c r="J17">
        <v>16.579999999999998</v>
      </c>
      <c r="K17">
        <v>10.176000999999999</v>
      </c>
      <c r="L17">
        <v>1.0009999999999999</v>
      </c>
      <c r="M17">
        <v>0</v>
      </c>
      <c r="O17" t="s">
        <v>2011</v>
      </c>
    </row>
    <row r="18" spans="1:27" x14ac:dyDescent="0.25">
      <c r="A18" t="s">
        <v>2012</v>
      </c>
      <c r="B18">
        <v>56.899997999999997</v>
      </c>
      <c r="C18">
        <v>73.059005999999997</v>
      </c>
      <c r="D18">
        <v>72.199996999999996</v>
      </c>
      <c r="E18">
        <v>57.298999999999999</v>
      </c>
      <c r="F18">
        <v>7.1509999999999998</v>
      </c>
      <c r="G18">
        <v>19.400998999999999</v>
      </c>
      <c r="H18">
        <v>0</v>
      </c>
      <c r="I18">
        <v>0</v>
      </c>
      <c r="J18">
        <v>23.591999000000001</v>
      </c>
      <c r="K18">
        <v>6.2260002999999999</v>
      </c>
      <c r="L18">
        <v>0</v>
      </c>
      <c r="M18">
        <v>0</v>
      </c>
      <c r="O18" t="s">
        <v>2012</v>
      </c>
      <c r="P18">
        <f t="shared" ref="P18:AA18" si="5">AVERAGE(B18:B20)</f>
        <v>24.027999166666664</v>
      </c>
      <c r="Q18">
        <f t="shared" si="5"/>
        <v>46.413668666666666</v>
      </c>
      <c r="R18">
        <f t="shared" si="5"/>
        <v>47.100666333333329</v>
      </c>
      <c r="S18">
        <f t="shared" si="5"/>
        <v>49.330335999999996</v>
      </c>
      <c r="T18">
        <f t="shared" si="5"/>
        <v>29.114665000000002</v>
      </c>
      <c r="U18">
        <f t="shared" si="5"/>
        <v>13.657333</v>
      </c>
      <c r="V18">
        <f t="shared" si="5"/>
        <v>0</v>
      </c>
      <c r="W18">
        <f t="shared" si="5"/>
        <v>0.16666666666666666</v>
      </c>
      <c r="X18">
        <f t="shared" si="5"/>
        <v>11.485999666666666</v>
      </c>
      <c r="Y18">
        <f t="shared" si="5"/>
        <v>8.5573330999999992</v>
      </c>
      <c r="Z18">
        <f t="shared" si="5"/>
        <v>0</v>
      </c>
      <c r="AA18">
        <f t="shared" si="5"/>
        <v>0</v>
      </c>
    </row>
    <row r="19" spans="1:27" x14ac:dyDescent="0.25">
      <c r="A19" t="s">
        <v>2013</v>
      </c>
      <c r="B19">
        <v>6.2420001000000003</v>
      </c>
      <c r="C19">
        <v>16.374001</v>
      </c>
      <c r="D19">
        <v>39.374001</v>
      </c>
      <c r="E19">
        <v>79.805008000000001</v>
      </c>
      <c r="F19">
        <v>20.011998999999999</v>
      </c>
      <c r="G19">
        <v>11.523999999999999</v>
      </c>
      <c r="H19">
        <v>0</v>
      </c>
      <c r="I19">
        <v>0.5</v>
      </c>
      <c r="J19">
        <v>9.5399999999999991</v>
      </c>
      <c r="K19">
        <v>0</v>
      </c>
      <c r="L19">
        <v>0</v>
      </c>
      <c r="M19">
        <v>0</v>
      </c>
      <c r="O19" t="s">
        <v>2013</v>
      </c>
    </row>
    <row r="20" spans="1:27" x14ac:dyDescent="0.25">
      <c r="A20" t="s">
        <v>2014</v>
      </c>
      <c r="B20">
        <v>8.9419994000000003</v>
      </c>
      <c r="C20">
        <v>49.807999000000002</v>
      </c>
      <c r="D20">
        <v>29.728000999999999</v>
      </c>
      <c r="E20">
        <v>10.887</v>
      </c>
      <c r="F20">
        <v>60.180996</v>
      </c>
      <c r="G20">
        <v>10.047000000000001</v>
      </c>
      <c r="H20">
        <v>0</v>
      </c>
      <c r="I20">
        <v>0</v>
      </c>
      <c r="J20">
        <v>1.3260000000000001</v>
      </c>
      <c r="K20">
        <v>19.445999</v>
      </c>
      <c r="L20">
        <v>0</v>
      </c>
      <c r="M20">
        <v>0</v>
      </c>
      <c r="O20" t="s">
        <v>2014</v>
      </c>
    </row>
    <row r="21" spans="1:27" x14ac:dyDescent="0.25">
      <c r="A21" t="s">
        <v>2670</v>
      </c>
      <c r="B21">
        <v>4.9229998999999998</v>
      </c>
      <c r="C21">
        <v>30.593</v>
      </c>
      <c r="D21">
        <v>38.706001000000001</v>
      </c>
      <c r="E21">
        <v>2.8730001000000001</v>
      </c>
      <c r="F21">
        <v>0.80000000999999998</v>
      </c>
      <c r="G21">
        <v>4.1509999999999998</v>
      </c>
      <c r="H21">
        <v>1.0089999000000001</v>
      </c>
      <c r="I21">
        <v>0.25099999000000001</v>
      </c>
      <c r="J21">
        <v>0.80000000999999998</v>
      </c>
      <c r="K21">
        <v>0</v>
      </c>
      <c r="L21">
        <v>0</v>
      </c>
      <c r="M21">
        <v>0</v>
      </c>
      <c r="O21" t="s">
        <v>2670</v>
      </c>
      <c r="P21">
        <f t="shared" ref="P21:AA21" si="6">AVERAGE(B21:B22)</f>
        <v>9.5769999499999994</v>
      </c>
      <c r="Q21">
        <f t="shared" si="6"/>
        <v>18.354500099999999</v>
      </c>
      <c r="R21">
        <f t="shared" si="6"/>
        <v>34.337500500000004</v>
      </c>
      <c r="S21">
        <f t="shared" si="6"/>
        <v>5.0315000999999997</v>
      </c>
      <c r="T21">
        <f t="shared" si="6"/>
        <v>3.269499905</v>
      </c>
      <c r="U21">
        <f t="shared" si="6"/>
        <v>8.6769999999999996</v>
      </c>
      <c r="V21">
        <f t="shared" si="6"/>
        <v>0.50449995000000003</v>
      </c>
      <c r="W21">
        <f t="shared" si="6"/>
        <v>0.73450004499999999</v>
      </c>
      <c r="X21">
        <f t="shared" si="6"/>
        <v>0.40000000499999999</v>
      </c>
      <c r="Y21">
        <f t="shared" si="6"/>
        <v>0</v>
      </c>
      <c r="Z21">
        <f t="shared" si="6"/>
        <v>0</v>
      </c>
      <c r="AA21">
        <f t="shared" si="6"/>
        <v>0</v>
      </c>
    </row>
    <row r="22" spans="1:27" x14ac:dyDescent="0.25">
      <c r="A22" t="s">
        <v>2671</v>
      </c>
      <c r="B22">
        <v>14.231</v>
      </c>
      <c r="C22">
        <v>6.1160002000000002</v>
      </c>
      <c r="D22">
        <v>29.969000000000001</v>
      </c>
      <c r="E22">
        <v>7.1900000999999998</v>
      </c>
      <c r="F22">
        <v>5.7389998000000002</v>
      </c>
      <c r="G22">
        <v>13.202999999999999</v>
      </c>
      <c r="H22">
        <v>0</v>
      </c>
      <c r="I22">
        <v>1.2180001</v>
      </c>
      <c r="J22">
        <v>0</v>
      </c>
      <c r="K22">
        <v>0</v>
      </c>
      <c r="L22">
        <v>0</v>
      </c>
      <c r="M22">
        <v>0</v>
      </c>
      <c r="O22" t="s">
        <v>2671</v>
      </c>
    </row>
    <row r="23" spans="1:27" x14ac:dyDescent="0.25">
      <c r="A23" t="s">
        <v>2986</v>
      </c>
      <c r="B23">
        <v>17.383998999999999</v>
      </c>
      <c r="C23">
        <v>21.818000999999999</v>
      </c>
      <c r="D23">
        <v>52.982998000000002</v>
      </c>
      <c r="E23">
        <v>96.975998000000004</v>
      </c>
      <c r="F23">
        <v>10.085000000000001</v>
      </c>
      <c r="G23">
        <v>13.323999000000001</v>
      </c>
      <c r="H23">
        <v>0</v>
      </c>
      <c r="I23">
        <v>0</v>
      </c>
      <c r="J23">
        <v>2.95</v>
      </c>
      <c r="K23">
        <v>4.9020000000000001</v>
      </c>
      <c r="L23">
        <v>0</v>
      </c>
      <c r="M23">
        <v>0</v>
      </c>
      <c r="O23" t="s">
        <v>2986</v>
      </c>
      <c r="P23">
        <f t="shared" ref="P23:AA23" si="7">AVERAGE(B23:B24)</f>
        <v>12.840999650000001</v>
      </c>
      <c r="Q23">
        <f t="shared" si="7"/>
        <v>41.963498999999999</v>
      </c>
      <c r="R23">
        <f t="shared" si="7"/>
        <v>46.992000500000003</v>
      </c>
      <c r="S23">
        <f t="shared" si="7"/>
        <v>56.811498499999999</v>
      </c>
      <c r="T23">
        <f t="shared" si="7"/>
        <v>14.133499500000001</v>
      </c>
      <c r="U23">
        <f t="shared" si="7"/>
        <v>14.277499500000001</v>
      </c>
      <c r="V23">
        <f t="shared" si="7"/>
        <v>0</v>
      </c>
      <c r="W23">
        <f t="shared" si="7"/>
        <v>0</v>
      </c>
      <c r="X23">
        <f t="shared" si="7"/>
        <v>5.0735000000000001</v>
      </c>
      <c r="Y23">
        <f t="shared" si="7"/>
        <v>18.290000499999998</v>
      </c>
      <c r="Z23">
        <f t="shared" si="7"/>
        <v>0</v>
      </c>
      <c r="AA23">
        <f t="shared" si="7"/>
        <v>1.6955</v>
      </c>
    </row>
    <row r="24" spans="1:27" x14ac:dyDescent="0.25">
      <c r="A24" t="s">
        <v>2672</v>
      </c>
      <c r="B24">
        <v>8.2980003</v>
      </c>
      <c r="C24">
        <v>62.108997000000002</v>
      </c>
      <c r="D24">
        <v>41.001002999999997</v>
      </c>
      <c r="E24">
        <v>16.646999000000001</v>
      </c>
      <c r="F24">
        <v>18.181999000000001</v>
      </c>
      <c r="G24">
        <v>15.231</v>
      </c>
      <c r="H24">
        <v>0</v>
      </c>
      <c r="I24">
        <v>0</v>
      </c>
      <c r="J24">
        <v>7.1970000000000001</v>
      </c>
      <c r="K24">
        <v>31.678000999999998</v>
      </c>
      <c r="L24">
        <v>0</v>
      </c>
      <c r="M24">
        <v>3.391</v>
      </c>
      <c r="O24" t="s">
        <v>2672</v>
      </c>
    </row>
    <row r="25" spans="1:27" x14ac:dyDescent="0.25">
      <c r="A25" t="s">
        <v>2805</v>
      </c>
      <c r="B25">
        <v>43.891998000000001</v>
      </c>
      <c r="C25">
        <v>23.119999</v>
      </c>
      <c r="D25">
        <v>42.078999000000003</v>
      </c>
      <c r="E25">
        <v>31.916</v>
      </c>
      <c r="F25">
        <v>12.726001</v>
      </c>
      <c r="G25">
        <v>11.549002</v>
      </c>
      <c r="H25">
        <v>0</v>
      </c>
      <c r="I25">
        <v>0</v>
      </c>
      <c r="J25">
        <v>3.9249999999999998</v>
      </c>
      <c r="K25">
        <v>0</v>
      </c>
      <c r="L25">
        <v>0</v>
      </c>
      <c r="M25">
        <v>0</v>
      </c>
      <c r="O25" t="s">
        <v>2805</v>
      </c>
      <c r="P25">
        <f t="shared" ref="P25:AA25" si="8">AVERAGE(B25:B26)</f>
        <v>27.811498499999999</v>
      </c>
      <c r="Q25">
        <f t="shared" si="8"/>
        <v>23.6574995</v>
      </c>
      <c r="R25">
        <f t="shared" si="8"/>
        <v>42.051000999999999</v>
      </c>
      <c r="S25">
        <f t="shared" si="8"/>
        <v>24.807000000000002</v>
      </c>
      <c r="T25">
        <f t="shared" si="8"/>
        <v>12.5260005</v>
      </c>
      <c r="U25">
        <f t="shared" si="8"/>
        <v>8.2605007999999991</v>
      </c>
      <c r="V25">
        <f t="shared" si="8"/>
        <v>0</v>
      </c>
      <c r="W25">
        <f t="shared" si="8"/>
        <v>0.40000000499999999</v>
      </c>
      <c r="X25">
        <f t="shared" si="8"/>
        <v>4.8100000999999999</v>
      </c>
      <c r="Y25">
        <f t="shared" si="8"/>
        <v>0</v>
      </c>
      <c r="Z25">
        <f t="shared" si="8"/>
        <v>0</v>
      </c>
      <c r="AA25">
        <f t="shared" si="8"/>
        <v>0.90200000000000002</v>
      </c>
    </row>
    <row r="26" spans="1:27" x14ac:dyDescent="0.25">
      <c r="A26" t="s">
        <v>3236</v>
      </c>
      <c r="B26">
        <v>11.730999000000001</v>
      </c>
      <c r="C26">
        <v>24.195</v>
      </c>
      <c r="D26">
        <v>42.023003000000003</v>
      </c>
      <c r="E26">
        <v>17.698</v>
      </c>
      <c r="F26">
        <v>12.326000000000001</v>
      </c>
      <c r="G26">
        <v>4.9719996000000002</v>
      </c>
      <c r="H26">
        <v>0</v>
      </c>
      <c r="I26">
        <v>0.80000000999999998</v>
      </c>
      <c r="J26">
        <v>5.6950002</v>
      </c>
      <c r="K26">
        <v>0</v>
      </c>
      <c r="L26">
        <v>0</v>
      </c>
      <c r="M26">
        <v>1.804</v>
      </c>
      <c r="O26" t="s">
        <v>3236</v>
      </c>
    </row>
    <row r="27" spans="1:27" x14ac:dyDescent="0.25">
      <c r="A27" t="s">
        <v>4039</v>
      </c>
      <c r="B27">
        <v>4.5620003000000002</v>
      </c>
      <c r="C27">
        <v>9.9829998</v>
      </c>
      <c r="D27">
        <v>61.576999999999998</v>
      </c>
      <c r="E27">
        <v>19.563998999999999</v>
      </c>
      <c r="F27">
        <v>9</v>
      </c>
      <c r="G27">
        <v>3.7040000000000002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O27" t="s">
        <v>4039</v>
      </c>
      <c r="P27">
        <f t="shared" ref="P27:AA27" si="9">AVERAGE(B27:B27)</f>
        <v>4.5620003000000002</v>
      </c>
      <c r="Q27">
        <f t="shared" si="9"/>
        <v>9.9829998</v>
      </c>
      <c r="R27">
        <f t="shared" si="9"/>
        <v>61.576999999999998</v>
      </c>
      <c r="S27">
        <f t="shared" si="9"/>
        <v>19.563998999999999</v>
      </c>
      <c r="T27">
        <f t="shared" si="9"/>
        <v>9</v>
      </c>
      <c r="U27">
        <f t="shared" si="9"/>
        <v>3.7040000000000002</v>
      </c>
      <c r="V27">
        <f t="shared" si="9"/>
        <v>0</v>
      </c>
      <c r="W27">
        <f t="shared" si="9"/>
        <v>0</v>
      </c>
      <c r="X27">
        <f t="shared" si="9"/>
        <v>0</v>
      </c>
      <c r="Y27">
        <f t="shared" si="9"/>
        <v>0</v>
      </c>
      <c r="Z27">
        <f t="shared" si="9"/>
        <v>0</v>
      </c>
      <c r="AA27">
        <f t="shared" si="9"/>
        <v>0</v>
      </c>
    </row>
    <row r="28" spans="1:27" x14ac:dyDescent="0.25">
      <c r="A28" t="s">
        <v>4040</v>
      </c>
      <c r="B28">
        <v>0.75</v>
      </c>
      <c r="C28">
        <v>5.5959997000000001</v>
      </c>
      <c r="D28">
        <v>114.292</v>
      </c>
      <c r="E28">
        <v>45.710003</v>
      </c>
      <c r="F28">
        <v>5.3449998000000001</v>
      </c>
      <c r="G28">
        <v>15.999002000000001</v>
      </c>
      <c r="H28">
        <v>0.25</v>
      </c>
      <c r="I28">
        <v>0.75</v>
      </c>
      <c r="J28">
        <v>0</v>
      </c>
      <c r="K28">
        <v>0</v>
      </c>
      <c r="L28">
        <v>0</v>
      </c>
      <c r="M28">
        <v>0</v>
      </c>
      <c r="O28" t="s">
        <v>4040</v>
      </c>
      <c r="P28">
        <f>AVERAGE(B28:B31)</f>
        <v>23.762749499999998</v>
      </c>
      <c r="Q28">
        <f t="shared" ref="Q28:AA28" si="10">AVERAGE(C28:C31)</f>
        <v>15.608999099999998</v>
      </c>
      <c r="R28">
        <f t="shared" si="10"/>
        <v>77.756750499999995</v>
      </c>
      <c r="S28">
        <f t="shared" si="10"/>
        <v>31.955250749999998</v>
      </c>
      <c r="T28">
        <f t="shared" si="10"/>
        <v>10.69049965</v>
      </c>
      <c r="U28">
        <f t="shared" si="10"/>
        <v>7.7217505500000003</v>
      </c>
      <c r="V28">
        <f t="shared" si="10"/>
        <v>6.25E-2</v>
      </c>
      <c r="W28">
        <f t="shared" si="10"/>
        <v>0.1875</v>
      </c>
      <c r="X28">
        <f t="shared" si="10"/>
        <v>1.5217499750000001</v>
      </c>
      <c r="Y28">
        <f t="shared" si="10"/>
        <v>2.5149999999999997</v>
      </c>
      <c r="Z28">
        <f t="shared" si="10"/>
        <v>0</v>
      </c>
      <c r="AA28">
        <f t="shared" si="10"/>
        <v>0</v>
      </c>
    </row>
    <row r="29" spans="1:27" x14ac:dyDescent="0.25">
      <c r="A29" t="s">
        <v>4041</v>
      </c>
      <c r="B29">
        <v>29.752998000000002</v>
      </c>
      <c r="C29">
        <v>5.6089997</v>
      </c>
      <c r="D29">
        <v>32.993999000000002</v>
      </c>
      <c r="E29">
        <v>10.907</v>
      </c>
      <c r="F29">
        <v>16.000999</v>
      </c>
      <c r="G29">
        <v>2.9059998999999999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O29" t="s">
        <v>4041</v>
      </c>
    </row>
    <row r="30" spans="1:27" x14ac:dyDescent="0.25">
      <c r="A30" t="s">
        <v>4042</v>
      </c>
      <c r="B30">
        <v>35.125999</v>
      </c>
      <c r="C30">
        <v>26.073996999999999</v>
      </c>
      <c r="D30">
        <v>63.530003000000001</v>
      </c>
      <c r="E30">
        <v>22.405999999999999</v>
      </c>
      <c r="F30">
        <v>7.9169998000000001</v>
      </c>
      <c r="G30">
        <v>6.9980000999999996</v>
      </c>
      <c r="H30">
        <v>0</v>
      </c>
      <c r="I30">
        <v>0</v>
      </c>
      <c r="J30">
        <v>6.0869999000000004</v>
      </c>
      <c r="K30">
        <v>4.3109998999999997</v>
      </c>
      <c r="L30">
        <v>0</v>
      </c>
      <c r="M30">
        <v>0</v>
      </c>
      <c r="O30" t="s">
        <v>4042</v>
      </c>
    </row>
    <row r="31" spans="1:27" x14ac:dyDescent="0.25">
      <c r="A31" t="s">
        <v>4043</v>
      </c>
      <c r="B31">
        <v>29.422001000000002</v>
      </c>
      <c r="C31">
        <v>25.157</v>
      </c>
      <c r="D31">
        <v>100.211</v>
      </c>
      <c r="E31">
        <v>48.798000000000002</v>
      </c>
      <c r="F31">
        <v>13.499000000000001</v>
      </c>
      <c r="G31">
        <v>4.9840001999999997</v>
      </c>
      <c r="H31">
        <v>0</v>
      </c>
      <c r="I31">
        <v>0</v>
      </c>
      <c r="J31">
        <v>0</v>
      </c>
      <c r="K31">
        <v>5.7490000999999999</v>
      </c>
      <c r="L31">
        <v>0</v>
      </c>
      <c r="M31">
        <v>0</v>
      </c>
      <c r="O31" t="s">
        <v>4043</v>
      </c>
    </row>
    <row r="32" spans="1:27" x14ac:dyDescent="0.25">
      <c r="A32" s="3" t="s">
        <v>4044</v>
      </c>
      <c r="B32">
        <v>36.049999</v>
      </c>
      <c r="C32">
        <v>33.877003000000002</v>
      </c>
      <c r="D32">
        <v>61.417003999999999</v>
      </c>
      <c r="E32">
        <v>0</v>
      </c>
      <c r="F32">
        <v>0</v>
      </c>
      <c r="G32">
        <v>37.379997000000003</v>
      </c>
      <c r="H32">
        <v>0</v>
      </c>
      <c r="I32">
        <v>0</v>
      </c>
      <c r="J32">
        <v>0</v>
      </c>
      <c r="K32">
        <v>4.1259999000000001</v>
      </c>
      <c r="L32">
        <v>0</v>
      </c>
      <c r="M32">
        <v>0</v>
      </c>
      <c r="O32" t="s">
        <v>4044</v>
      </c>
      <c r="P32">
        <f t="shared" ref="P32:AA32" si="11">AVERAGE(B32:B33)</f>
        <v>32.412499499999996</v>
      </c>
      <c r="Q32">
        <f t="shared" si="11"/>
        <v>36.284000500000005</v>
      </c>
      <c r="R32">
        <f t="shared" si="11"/>
        <v>42.145502499999999</v>
      </c>
      <c r="S32">
        <f t="shared" si="11"/>
        <v>0</v>
      </c>
      <c r="T32">
        <f t="shared" si="11"/>
        <v>2.8870000999999998</v>
      </c>
      <c r="U32">
        <f t="shared" si="11"/>
        <v>33.440998</v>
      </c>
      <c r="V32">
        <f t="shared" si="11"/>
        <v>0</v>
      </c>
      <c r="W32">
        <f t="shared" si="11"/>
        <v>0.26199999499999999</v>
      </c>
      <c r="X32">
        <f t="shared" si="11"/>
        <v>0</v>
      </c>
      <c r="Y32">
        <f t="shared" si="11"/>
        <v>2.06299995</v>
      </c>
      <c r="Z32">
        <f t="shared" si="11"/>
        <v>0</v>
      </c>
      <c r="AA32">
        <f t="shared" si="11"/>
        <v>0</v>
      </c>
    </row>
    <row r="33" spans="1:27" x14ac:dyDescent="0.25">
      <c r="A33" s="3" t="s">
        <v>4045</v>
      </c>
      <c r="B33">
        <v>28.774999999999999</v>
      </c>
      <c r="C33">
        <v>38.690998</v>
      </c>
      <c r="D33">
        <v>22.874001</v>
      </c>
      <c r="E33">
        <v>0</v>
      </c>
      <c r="F33">
        <v>5.7740001999999997</v>
      </c>
      <c r="G33">
        <v>29.501999000000001</v>
      </c>
      <c r="H33">
        <v>0</v>
      </c>
      <c r="I33">
        <v>0.52399998999999997</v>
      </c>
      <c r="J33">
        <v>0</v>
      </c>
      <c r="K33">
        <v>0</v>
      </c>
      <c r="L33">
        <v>0</v>
      </c>
      <c r="M33">
        <v>0</v>
      </c>
      <c r="O33" t="s">
        <v>4045</v>
      </c>
    </row>
    <row r="34" spans="1:27" x14ac:dyDescent="0.25">
      <c r="A34" s="3" t="s">
        <v>4046</v>
      </c>
      <c r="B34">
        <v>86.101996999999997</v>
      </c>
      <c r="C34">
        <v>56.811000999999997</v>
      </c>
      <c r="D34">
        <v>5.7270002</v>
      </c>
      <c r="E34">
        <v>0</v>
      </c>
      <c r="F34">
        <v>14.348000000000001</v>
      </c>
      <c r="G34">
        <v>47.852001000000001</v>
      </c>
      <c r="H34">
        <v>1.9239999999999999</v>
      </c>
      <c r="I34">
        <v>0.52399998999999997</v>
      </c>
      <c r="J34">
        <v>6.1630000999999996</v>
      </c>
      <c r="K34">
        <v>5.2020001000000002</v>
      </c>
      <c r="L34">
        <v>0</v>
      </c>
      <c r="M34">
        <v>0.80100000000000005</v>
      </c>
      <c r="O34" t="s">
        <v>4046</v>
      </c>
      <c r="P34">
        <f t="shared" ref="P34:AA34" si="12">AVERAGE(B34:B35)</f>
        <v>68.673000000000002</v>
      </c>
      <c r="Q34">
        <f t="shared" si="12"/>
        <v>53.282502999999998</v>
      </c>
      <c r="R34">
        <f t="shared" si="12"/>
        <v>9.9610000999999997</v>
      </c>
      <c r="S34">
        <f t="shared" si="12"/>
        <v>0</v>
      </c>
      <c r="T34">
        <f t="shared" si="12"/>
        <v>17.523500500000001</v>
      </c>
      <c r="U34">
        <f t="shared" si="12"/>
        <v>52.951999499999999</v>
      </c>
      <c r="V34">
        <f t="shared" si="12"/>
        <v>1.5954999999999999</v>
      </c>
      <c r="W34">
        <f t="shared" si="12"/>
        <v>1.7180000950000001</v>
      </c>
      <c r="X34">
        <f t="shared" si="12"/>
        <v>8.0969995499999996</v>
      </c>
      <c r="Y34">
        <f t="shared" si="12"/>
        <v>3.5260000500000004</v>
      </c>
      <c r="Z34">
        <f t="shared" si="12"/>
        <v>0</v>
      </c>
      <c r="AA34">
        <f t="shared" si="12"/>
        <v>0.40050000000000002</v>
      </c>
    </row>
    <row r="35" spans="1:27" x14ac:dyDescent="0.25">
      <c r="A35" s="3" t="s">
        <v>4047</v>
      </c>
      <c r="B35">
        <v>51.244002999999999</v>
      </c>
      <c r="C35">
        <v>49.754004999999999</v>
      </c>
      <c r="D35">
        <v>14.195</v>
      </c>
      <c r="E35">
        <v>0</v>
      </c>
      <c r="F35">
        <v>20.699000999999999</v>
      </c>
      <c r="G35">
        <v>58.051997999999998</v>
      </c>
      <c r="H35">
        <v>1.2669999999999999</v>
      </c>
      <c r="I35">
        <v>2.9120002</v>
      </c>
      <c r="J35">
        <v>10.030999</v>
      </c>
      <c r="K35">
        <v>1.85</v>
      </c>
      <c r="L35">
        <v>0</v>
      </c>
      <c r="M35">
        <v>0</v>
      </c>
      <c r="O35" t="s">
        <v>4047</v>
      </c>
    </row>
    <row r="36" spans="1:27" x14ac:dyDescent="0.25">
      <c r="A36" s="3" t="s">
        <v>4048</v>
      </c>
      <c r="B36">
        <v>13.3</v>
      </c>
      <c r="C36">
        <v>81.869995000000003</v>
      </c>
      <c r="D36">
        <v>210.78700000000001</v>
      </c>
      <c r="E36">
        <v>49.82</v>
      </c>
      <c r="F36">
        <v>0</v>
      </c>
      <c r="G36">
        <v>3.2149999</v>
      </c>
      <c r="H36">
        <v>1.0329999999999999</v>
      </c>
      <c r="I36">
        <v>0</v>
      </c>
      <c r="J36">
        <v>0</v>
      </c>
      <c r="K36">
        <v>5.6520000000000001</v>
      </c>
      <c r="L36">
        <v>0</v>
      </c>
      <c r="M36">
        <v>0</v>
      </c>
      <c r="O36" t="s">
        <v>4048</v>
      </c>
      <c r="P36">
        <f t="shared" ref="P36:AA36" si="13">AVERAGE(B36:B37)</f>
        <v>22.57</v>
      </c>
      <c r="Q36">
        <f t="shared" si="13"/>
        <v>71.920499500000005</v>
      </c>
      <c r="R36">
        <f t="shared" si="13"/>
        <v>135.04400150000001</v>
      </c>
      <c r="S36">
        <f t="shared" si="13"/>
        <v>39.508500499999997</v>
      </c>
      <c r="T36">
        <f t="shared" si="13"/>
        <v>8.5</v>
      </c>
      <c r="U36">
        <f t="shared" si="13"/>
        <v>32.120998450000002</v>
      </c>
      <c r="V36">
        <f t="shared" si="13"/>
        <v>0.90799999499999995</v>
      </c>
      <c r="W36">
        <f t="shared" si="13"/>
        <v>0</v>
      </c>
      <c r="X36">
        <f t="shared" si="13"/>
        <v>2.6959998500000002</v>
      </c>
      <c r="Y36">
        <f t="shared" si="13"/>
        <v>7.8790005000000001</v>
      </c>
      <c r="Z36">
        <f t="shared" si="13"/>
        <v>0</v>
      </c>
      <c r="AA36">
        <f t="shared" si="13"/>
        <v>0</v>
      </c>
    </row>
    <row r="37" spans="1:27" x14ac:dyDescent="0.25">
      <c r="A37" s="3" t="s">
        <v>4049</v>
      </c>
      <c r="B37">
        <v>31.84</v>
      </c>
      <c r="C37">
        <v>61.971004000000001</v>
      </c>
      <c r="D37">
        <v>59.301003000000001</v>
      </c>
      <c r="E37">
        <v>29.197001</v>
      </c>
      <c r="F37">
        <v>17</v>
      </c>
      <c r="G37">
        <v>61.026997000000001</v>
      </c>
      <c r="H37">
        <v>0.78299998999999998</v>
      </c>
      <c r="I37">
        <v>0</v>
      </c>
      <c r="J37">
        <v>5.3919997000000004</v>
      </c>
      <c r="K37">
        <v>10.106000999999999</v>
      </c>
      <c r="L37">
        <v>0</v>
      </c>
      <c r="M37">
        <v>0</v>
      </c>
      <c r="O37" t="s">
        <v>4049</v>
      </c>
    </row>
    <row r="38" spans="1:27" x14ac:dyDescent="0.25">
      <c r="A38" s="3" t="s">
        <v>4050</v>
      </c>
      <c r="B38">
        <v>77.093001999999998</v>
      </c>
      <c r="C38">
        <v>100.59</v>
      </c>
      <c r="D38">
        <v>62.841003000000001</v>
      </c>
      <c r="E38">
        <v>12.3</v>
      </c>
      <c r="F38">
        <v>9.7229995999999996</v>
      </c>
      <c r="G38">
        <v>28.013999999999999</v>
      </c>
      <c r="H38">
        <v>0</v>
      </c>
      <c r="I38">
        <v>0</v>
      </c>
      <c r="J38">
        <v>23.881001000000001</v>
      </c>
      <c r="K38">
        <v>17.710999999999999</v>
      </c>
      <c r="L38">
        <v>0</v>
      </c>
      <c r="M38">
        <v>1.0009999999999999</v>
      </c>
      <c r="O38" t="s">
        <v>4050</v>
      </c>
      <c r="P38">
        <f t="shared" ref="P38:AA38" si="14">AVERAGE(B38:B39)</f>
        <v>60.583501499999997</v>
      </c>
      <c r="Q38">
        <f t="shared" si="14"/>
        <v>73.073499499999997</v>
      </c>
      <c r="R38">
        <f t="shared" si="14"/>
        <v>61.4705005</v>
      </c>
      <c r="S38">
        <f t="shared" si="14"/>
        <v>6.7870000000000008</v>
      </c>
      <c r="T38">
        <f t="shared" si="14"/>
        <v>16.693499800000001</v>
      </c>
      <c r="U38">
        <f t="shared" si="14"/>
        <v>28.719000000000001</v>
      </c>
      <c r="V38">
        <f t="shared" si="14"/>
        <v>0</v>
      </c>
      <c r="W38">
        <f t="shared" si="14"/>
        <v>0.67549999999999999</v>
      </c>
      <c r="X38">
        <f t="shared" si="14"/>
        <v>15.6610005</v>
      </c>
      <c r="Y38">
        <f t="shared" si="14"/>
        <v>9.1179999899999995</v>
      </c>
      <c r="Z38">
        <f t="shared" si="14"/>
        <v>0</v>
      </c>
      <c r="AA38">
        <f t="shared" si="14"/>
        <v>0.50049999999999994</v>
      </c>
    </row>
    <row r="39" spans="1:27" x14ac:dyDescent="0.25">
      <c r="A39" s="3" t="s">
        <v>4051</v>
      </c>
      <c r="B39">
        <v>44.074001000000003</v>
      </c>
      <c r="C39">
        <v>45.556998999999998</v>
      </c>
      <c r="D39">
        <v>60.099997999999999</v>
      </c>
      <c r="E39">
        <v>1.274</v>
      </c>
      <c r="F39">
        <v>23.664000000000001</v>
      </c>
      <c r="G39">
        <v>29.423999999999999</v>
      </c>
      <c r="H39">
        <v>0</v>
      </c>
      <c r="I39">
        <v>1.351</v>
      </c>
      <c r="J39">
        <v>7.4409999999999998</v>
      </c>
      <c r="K39">
        <v>0.52499998000000003</v>
      </c>
      <c r="L39">
        <v>0</v>
      </c>
      <c r="M39">
        <v>0</v>
      </c>
      <c r="O39" t="s">
        <v>4051</v>
      </c>
    </row>
    <row r="42" spans="1:27" x14ac:dyDescent="0.25">
      <c r="B42">
        <f t="shared" ref="B42:M42" si="15">AVERAGE(B6:B39)</f>
        <v>27.752176264705877</v>
      </c>
      <c r="C42">
        <f t="shared" si="15"/>
        <v>34.650060706060607</v>
      </c>
      <c r="D42">
        <f t="shared" si="15"/>
        <v>54.823294270588221</v>
      </c>
      <c r="E42">
        <f t="shared" si="15"/>
        <v>28.975440947058825</v>
      </c>
      <c r="F42">
        <f t="shared" si="15"/>
        <v>11.728617420882349</v>
      </c>
      <c r="G42">
        <f t="shared" si="15"/>
        <v>17.559029217352947</v>
      </c>
      <c r="H42">
        <f t="shared" si="15"/>
        <v>0.25779411411764702</v>
      </c>
      <c r="I42">
        <f t="shared" si="15"/>
        <v>0.26708824323529412</v>
      </c>
      <c r="J42">
        <f t="shared" si="15"/>
        <v>5.8204411414705888</v>
      </c>
      <c r="K42">
        <f t="shared" si="15"/>
        <v>5.5408823552941167</v>
      </c>
      <c r="L42">
        <f t="shared" si="15"/>
        <v>5.4441177058823523E-2</v>
      </c>
      <c r="M42">
        <f t="shared" si="15"/>
        <v>0.20579411764705882</v>
      </c>
      <c r="P42">
        <f t="shared" ref="P42:AA42" si="16">AVERAGE(P6:P39)</f>
        <v>27.448833126666663</v>
      </c>
      <c r="Q42">
        <f t="shared" si="16"/>
        <v>33.960139033333334</v>
      </c>
      <c r="R42">
        <f t="shared" si="16"/>
        <v>53.225222617777781</v>
      </c>
      <c r="S42">
        <f t="shared" si="16"/>
        <v>27.163727595555553</v>
      </c>
      <c r="T42">
        <f t="shared" si="16"/>
        <v>11.752538779222224</v>
      </c>
      <c r="U42">
        <f t="shared" si="16"/>
        <v>18.085238584777777</v>
      </c>
      <c r="V42">
        <f t="shared" si="16"/>
        <v>0.32827777388888885</v>
      </c>
      <c r="W42">
        <f t="shared" si="16"/>
        <v>0.29301111977777777</v>
      </c>
      <c r="X42">
        <f t="shared" si="16"/>
        <v>5.1556999781111115</v>
      </c>
      <c r="Y42">
        <f t="shared" si="16"/>
        <v>5.0436166859999991</v>
      </c>
      <c r="Z42">
        <f t="shared" si="16"/>
        <v>3.5572222666666667E-2</v>
      </c>
      <c r="AA42">
        <f t="shared" si="16"/>
        <v>0.23323333333333332</v>
      </c>
    </row>
    <row r="43" spans="1:27" x14ac:dyDescent="0.25">
      <c r="B43">
        <f t="shared" ref="B43:M43" si="17">STDEV(B6:B39)/SQRT(COUNT(B6:B39))</f>
        <v>4.1132930667106411</v>
      </c>
      <c r="C43">
        <f t="shared" si="17"/>
        <v>4.2434697333566929</v>
      </c>
      <c r="D43">
        <f t="shared" si="17"/>
        <v>6.2817187660904343</v>
      </c>
      <c r="E43">
        <f t="shared" si="17"/>
        <v>4.5363164219667294</v>
      </c>
      <c r="F43">
        <f t="shared" si="17"/>
        <v>1.9988221391505669</v>
      </c>
      <c r="G43">
        <f t="shared" si="17"/>
        <v>2.7428304143306868</v>
      </c>
      <c r="H43">
        <f t="shared" si="17"/>
        <v>8.7104734387324717E-2</v>
      </c>
      <c r="I43">
        <f t="shared" si="17"/>
        <v>0.10119912063966317</v>
      </c>
      <c r="J43">
        <f t="shared" si="17"/>
        <v>1.2058311014346048</v>
      </c>
      <c r="K43">
        <f t="shared" si="17"/>
        <v>1.3026742252130696</v>
      </c>
      <c r="L43">
        <f t="shared" si="17"/>
        <v>3.8041754128815247E-2</v>
      </c>
      <c r="M43">
        <f t="shared" si="17"/>
        <v>0.11545831156820802</v>
      </c>
      <c r="P43">
        <f t="shared" ref="P43:AA43" si="18">STDEV(P6:P39)/SQRT(COUNT(P6:P39))</f>
        <v>4.5488209567637652</v>
      </c>
      <c r="Q43">
        <f t="shared" si="18"/>
        <v>5.4571421327339049</v>
      </c>
      <c r="R43">
        <f t="shared" si="18"/>
        <v>7.5933364935734593</v>
      </c>
      <c r="S43">
        <f t="shared" si="18"/>
        <v>5.2174012059417949</v>
      </c>
      <c r="T43">
        <f t="shared" si="18"/>
        <v>2.0535350372921211</v>
      </c>
      <c r="U43">
        <f t="shared" si="18"/>
        <v>3.561971487202066</v>
      </c>
      <c r="V43">
        <f t="shared" si="18"/>
        <v>0.14514352523891799</v>
      </c>
      <c r="W43">
        <f t="shared" si="18"/>
        <v>0.11980263873318962</v>
      </c>
      <c r="X43">
        <f t="shared" si="18"/>
        <v>1.404177542485622</v>
      </c>
      <c r="Y43">
        <f t="shared" si="18"/>
        <v>1.3518268801989821</v>
      </c>
      <c r="Z43">
        <f t="shared" si="18"/>
        <v>2.4292081668318321E-2</v>
      </c>
      <c r="AA43">
        <f t="shared" si="18"/>
        <v>0.12503824049986301</v>
      </c>
    </row>
    <row r="44" spans="1:27" x14ac:dyDescent="0.25">
      <c r="B44">
        <f>TTEST(B6:B39,C6:C39,2,1)</f>
        <v>0.11176272723600339</v>
      </c>
      <c r="D44">
        <f>TTEST(D6:D39,E6:E39,2,1)</f>
        <v>8.0714763755914944E-5</v>
      </c>
      <c r="F44">
        <f>TTEST(F6:F39,G6:G39,2,1)</f>
        <v>8.2495938777361347E-2</v>
      </c>
      <c r="H44">
        <f>TTEST(H6:H39,I6:I39,2,1)</f>
        <v>0.93333225319426893</v>
      </c>
      <c r="J44">
        <f>TTEST(J6:J39,K6:K39,2,1)</f>
        <v>0.83945209586246339</v>
      </c>
      <c r="L44">
        <f>TTEST(L6:L39,M6:M39,2,1)</f>
        <v>0.23208870630384579</v>
      </c>
      <c r="P44">
        <f>TTEST(P6:P39,Q6:Q39,2,1)</f>
        <v>0.18934192691376259</v>
      </c>
      <c r="R44">
        <f>TTEST(R6:R39,S6:S39,2,1)</f>
        <v>2.1817584318326406E-3</v>
      </c>
      <c r="T44">
        <f>TTEST(T6:T39,U6:U39,2,1)</f>
        <v>0.13381363784656045</v>
      </c>
      <c r="V44">
        <f>TTEST(V6:V39,W6:W39,2,1)</f>
        <v>0.78284324413301554</v>
      </c>
      <c r="X44">
        <f>TTEST(X6:X39,Y6:Y39,2,1)</f>
        <v>0.92994308069097498</v>
      </c>
      <c r="Z44">
        <f>TTEST(Z6:Z39,AA6:AA39,2,1)</f>
        <v>0.15632862556901223</v>
      </c>
    </row>
    <row r="46" spans="1:27" x14ac:dyDescent="0.25">
      <c r="C46" s="2" t="s">
        <v>4076</v>
      </c>
      <c r="D46" s="2" t="s">
        <v>4072</v>
      </c>
      <c r="E46" s="2" t="s">
        <v>4060</v>
      </c>
      <c r="F46" s="2" t="s">
        <v>4061</v>
      </c>
      <c r="G46" s="2" t="s">
        <v>4062</v>
      </c>
      <c r="H46" s="2" t="s">
        <v>4063</v>
      </c>
      <c r="I46" s="2" t="s">
        <v>4064</v>
      </c>
      <c r="J46" s="2" t="s">
        <v>4065</v>
      </c>
      <c r="K46" s="2" t="s">
        <v>4066</v>
      </c>
      <c r="L46" s="2" t="s">
        <v>4067</v>
      </c>
      <c r="M46" s="2" t="s">
        <v>4068</v>
      </c>
      <c r="N46" s="2" t="s">
        <v>4069</v>
      </c>
      <c r="O46" s="2" t="s">
        <v>4070</v>
      </c>
      <c r="P46" s="2" t="s">
        <v>4071</v>
      </c>
      <c r="Q46" s="2" t="s">
        <v>4073</v>
      </c>
      <c r="R46" s="2" t="s">
        <v>4074</v>
      </c>
      <c r="S46" s="2" t="s">
        <v>4075</v>
      </c>
    </row>
    <row r="47" spans="1:27" x14ac:dyDescent="0.25">
      <c r="A47" s="2" t="s">
        <v>4052</v>
      </c>
      <c r="B47" s="2" t="s">
        <v>4058</v>
      </c>
      <c r="C47">
        <f>AVERAGE(E47:S47)</f>
        <v>4.1222222222222227</v>
      </c>
      <c r="D47">
        <f>STDEV(E47:S47)/SQRT(COUNT(E47:S47))</f>
        <v>0.41162558970779828</v>
      </c>
      <c r="E47">
        <v>3</v>
      </c>
      <c r="F47">
        <v>6.666666666666667</v>
      </c>
      <c r="G47">
        <v>2</v>
      </c>
      <c r="H47">
        <v>4</v>
      </c>
      <c r="I47">
        <v>4.5</v>
      </c>
      <c r="J47">
        <v>4.666666666666667</v>
      </c>
      <c r="K47">
        <v>2.5</v>
      </c>
      <c r="L47">
        <v>3</v>
      </c>
      <c r="M47">
        <v>4</v>
      </c>
      <c r="N47">
        <v>2</v>
      </c>
      <c r="O47">
        <v>4</v>
      </c>
      <c r="P47">
        <v>5.5</v>
      </c>
      <c r="Q47">
        <v>6.5</v>
      </c>
      <c r="R47">
        <v>3</v>
      </c>
      <c r="S47">
        <v>6.5</v>
      </c>
    </row>
    <row r="48" spans="1:27" x14ac:dyDescent="0.25">
      <c r="A48" s="2"/>
      <c r="B48" s="2" t="s">
        <v>4059</v>
      </c>
      <c r="C48">
        <f t="shared" ref="C48:C50" si="19">AVERAGE(E48:S48)</f>
        <v>5.572222222222222</v>
      </c>
      <c r="D48">
        <f t="shared" ref="D48:D50" si="20">STDEV(E48:S48)/SQRT(COUNT(E48:S48))</f>
        <v>0.5662969537785868</v>
      </c>
      <c r="E48">
        <v>2</v>
      </c>
      <c r="F48">
        <v>8</v>
      </c>
      <c r="G48">
        <v>4.333333333333333</v>
      </c>
      <c r="H48">
        <v>3</v>
      </c>
      <c r="I48">
        <v>3.75</v>
      </c>
      <c r="J48">
        <v>7</v>
      </c>
      <c r="K48">
        <v>5</v>
      </c>
      <c r="L48">
        <v>7.5</v>
      </c>
      <c r="M48">
        <v>4.5</v>
      </c>
      <c r="N48">
        <v>3</v>
      </c>
      <c r="O48">
        <v>5</v>
      </c>
      <c r="P48">
        <v>8.5</v>
      </c>
      <c r="Q48">
        <v>5.5</v>
      </c>
      <c r="R48">
        <v>8.5</v>
      </c>
      <c r="S48">
        <v>8</v>
      </c>
    </row>
    <row r="49" spans="1:19" x14ac:dyDescent="0.25">
      <c r="A49" s="2" t="s">
        <v>4053</v>
      </c>
      <c r="B49" s="2" t="s">
        <v>4058</v>
      </c>
      <c r="C49">
        <f t="shared" si="19"/>
        <v>8</v>
      </c>
      <c r="D49">
        <f t="shared" si="20"/>
        <v>1.0571312383173888</v>
      </c>
      <c r="E49">
        <v>10</v>
      </c>
      <c r="F49">
        <v>8</v>
      </c>
      <c r="G49">
        <v>9.6666666666666661</v>
      </c>
      <c r="H49">
        <v>4</v>
      </c>
      <c r="I49">
        <v>7.25</v>
      </c>
      <c r="J49">
        <v>6.333333333333333</v>
      </c>
      <c r="K49">
        <v>6</v>
      </c>
      <c r="L49">
        <v>12.5</v>
      </c>
      <c r="M49">
        <v>9.5</v>
      </c>
      <c r="N49">
        <v>17</v>
      </c>
      <c r="O49">
        <v>12.75</v>
      </c>
      <c r="P49">
        <v>5</v>
      </c>
      <c r="Q49">
        <v>1</v>
      </c>
      <c r="R49">
        <v>7.5</v>
      </c>
      <c r="S49">
        <v>3.5</v>
      </c>
    </row>
    <row r="50" spans="1:19" x14ac:dyDescent="0.25">
      <c r="A50" s="2"/>
      <c r="B50" s="2" t="s">
        <v>4059</v>
      </c>
      <c r="C50">
        <f t="shared" si="19"/>
        <v>5.9611111111111112</v>
      </c>
      <c r="D50">
        <f t="shared" si="20"/>
        <v>0.99565413698423777</v>
      </c>
      <c r="E50">
        <v>14</v>
      </c>
      <c r="F50">
        <v>9.3333333333333339</v>
      </c>
      <c r="G50">
        <v>7.333333333333333</v>
      </c>
      <c r="H50">
        <v>4</v>
      </c>
      <c r="I50">
        <v>7.5</v>
      </c>
      <c r="J50">
        <v>7</v>
      </c>
      <c r="K50">
        <v>2.5</v>
      </c>
      <c r="L50">
        <v>7.5</v>
      </c>
      <c r="M50">
        <v>8.5</v>
      </c>
      <c r="N50">
        <v>7</v>
      </c>
      <c r="O50">
        <v>8.25</v>
      </c>
      <c r="P50">
        <v>0</v>
      </c>
      <c r="Q50">
        <v>0</v>
      </c>
      <c r="R50">
        <v>5.5</v>
      </c>
      <c r="S50">
        <v>1</v>
      </c>
    </row>
    <row r="51" spans="1:19" x14ac:dyDescent="0.25">
      <c r="A51" s="2" t="s">
        <v>4054</v>
      </c>
      <c r="B51" s="2" t="s">
        <v>4058</v>
      </c>
      <c r="C51">
        <f>AVERAGE(E51:S51)</f>
        <v>4.3555555555555561</v>
      </c>
      <c r="D51">
        <f>STDEV(E51:S51)/SQRT(COUNT(E51:S51))</f>
        <v>0.65341323342546409</v>
      </c>
      <c r="E51">
        <v>3</v>
      </c>
      <c r="F51">
        <v>3</v>
      </c>
      <c r="G51">
        <v>0.66666666666666663</v>
      </c>
      <c r="H51">
        <v>7</v>
      </c>
      <c r="I51">
        <v>4</v>
      </c>
      <c r="J51">
        <v>7.666666666666667</v>
      </c>
      <c r="K51">
        <v>2.5</v>
      </c>
      <c r="L51">
        <v>5.5</v>
      </c>
      <c r="M51">
        <v>5</v>
      </c>
      <c r="N51">
        <v>1</v>
      </c>
      <c r="O51">
        <v>6</v>
      </c>
      <c r="P51">
        <v>2</v>
      </c>
      <c r="Q51">
        <v>5.5</v>
      </c>
      <c r="R51">
        <v>3</v>
      </c>
      <c r="S51">
        <v>9.5</v>
      </c>
    </row>
    <row r="52" spans="1:19" x14ac:dyDescent="0.25">
      <c r="A52" s="2"/>
      <c r="B52" s="2" t="s">
        <v>4059</v>
      </c>
      <c r="C52">
        <f t="shared" ref="C52:C54" si="21">AVERAGE(E52:S52)</f>
        <v>6.2388888888888889</v>
      </c>
      <c r="D52">
        <f t="shared" ref="D52:D54" si="22">STDEV(E52:S52)/SQRT(COUNT(E52:S52))</f>
        <v>0.56711389137000723</v>
      </c>
      <c r="E52">
        <v>5</v>
      </c>
      <c r="F52">
        <v>2.6666666666666665</v>
      </c>
      <c r="G52">
        <v>5.333333333333333</v>
      </c>
      <c r="H52">
        <v>8</v>
      </c>
      <c r="I52">
        <v>6.25</v>
      </c>
      <c r="J52">
        <v>4.333333333333333</v>
      </c>
      <c r="K52">
        <v>5.5</v>
      </c>
      <c r="L52">
        <v>5.5</v>
      </c>
      <c r="M52">
        <v>5.5</v>
      </c>
      <c r="N52">
        <v>5</v>
      </c>
      <c r="O52">
        <v>4.5</v>
      </c>
      <c r="P52">
        <v>7.5</v>
      </c>
      <c r="Q52">
        <v>8.5</v>
      </c>
      <c r="R52">
        <v>8.5</v>
      </c>
      <c r="S52">
        <v>11.5</v>
      </c>
    </row>
    <row r="53" spans="1:19" x14ac:dyDescent="0.25">
      <c r="A53" s="2" t="s">
        <v>4055</v>
      </c>
      <c r="B53" s="2" t="s">
        <v>4058</v>
      </c>
      <c r="C53">
        <f t="shared" si="21"/>
        <v>0.45</v>
      </c>
      <c r="D53">
        <f t="shared" si="22"/>
        <v>0.16662697940174714</v>
      </c>
      <c r="E53">
        <v>0</v>
      </c>
      <c r="F53">
        <v>0.66666666666666663</v>
      </c>
      <c r="G53">
        <v>0.33333333333333331</v>
      </c>
      <c r="H53">
        <v>2</v>
      </c>
      <c r="I53">
        <v>0</v>
      </c>
      <c r="J53">
        <v>0</v>
      </c>
      <c r="K53">
        <v>1</v>
      </c>
      <c r="L53">
        <v>0</v>
      </c>
      <c r="M53">
        <v>0</v>
      </c>
      <c r="N53">
        <v>0</v>
      </c>
      <c r="O53">
        <v>0.25</v>
      </c>
      <c r="P53">
        <v>0</v>
      </c>
      <c r="Q53">
        <v>1.5</v>
      </c>
      <c r="R53">
        <v>1</v>
      </c>
      <c r="S53">
        <v>0</v>
      </c>
    </row>
    <row r="54" spans="1:19" x14ac:dyDescent="0.25">
      <c r="A54" s="2"/>
      <c r="B54" s="2" t="s">
        <v>4059</v>
      </c>
      <c r="C54">
        <f t="shared" si="21"/>
        <v>0.40555555555555556</v>
      </c>
      <c r="D54">
        <f t="shared" si="22"/>
        <v>0.14567546254605493</v>
      </c>
      <c r="E54">
        <v>0</v>
      </c>
      <c r="F54">
        <v>0</v>
      </c>
      <c r="G54">
        <v>0</v>
      </c>
      <c r="H54">
        <v>1</v>
      </c>
      <c r="I54">
        <v>0</v>
      </c>
      <c r="J54">
        <v>0.33333333333333331</v>
      </c>
      <c r="K54">
        <v>1</v>
      </c>
      <c r="L54">
        <v>0</v>
      </c>
      <c r="M54">
        <v>0.5</v>
      </c>
      <c r="N54">
        <v>0</v>
      </c>
      <c r="O54">
        <v>0.25</v>
      </c>
      <c r="P54">
        <v>0.5</v>
      </c>
      <c r="Q54">
        <v>2</v>
      </c>
      <c r="R54">
        <v>0</v>
      </c>
      <c r="S54">
        <v>0.5</v>
      </c>
    </row>
    <row r="55" spans="1:19" x14ac:dyDescent="0.25">
      <c r="A55" s="2" t="s">
        <v>4056</v>
      </c>
      <c r="B55" s="2" t="s">
        <v>4058</v>
      </c>
      <c r="C55">
        <f>AVERAGE(E55:S55)</f>
        <v>2.1666666666666665</v>
      </c>
      <c r="D55">
        <f>STDEV(E55:S55)/SQRT(COUNT(E55:S55))</f>
        <v>0.50244113082737352</v>
      </c>
      <c r="E55">
        <v>0</v>
      </c>
      <c r="F55">
        <v>6.333333333333333</v>
      </c>
      <c r="G55">
        <v>0.66666666666666663</v>
      </c>
      <c r="H55">
        <v>2</v>
      </c>
      <c r="I55">
        <v>2.75</v>
      </c>
      <c r="J55">
        <v>4</v>
      </c>
      <c r="K55">
        <v>0.5</v>
      </c>
      <c r="L55">
        <v>1.5</v>
      </c>
      <c r="M55">
        <v>2.5</v>
      </c>
      <c r="N55">
        <v>0</v>
      </c>
      <c r="O55">
        <v>1.25</v>
      </c>
      <c r="P55">
        <v>0</v>
      </c>
      <c r="Q55">
        <v>4</v>
      </c>
      <c r="R55">
        <v>2</v>
      </c>
      <c r="S55">
        <v>5</v>
      </c>
    </row>
    <row r="56" spans="1:19" x14ac:dyDescent="0.25">
      <c r="A56" s="2"/>
      <c r="B56" s="2" t="s">
        <v>4059</v>
      </c>
      <c r="C56">
        <f t="shared" ref="C56:C58" si="23">AVERAGE(E56:S56)</f>
        <v>1.9055555555555557</v>
      </c>
      <c r="D56">
        <f t="shared" ref="D56:D58" si="24">STDEV(E56:S56)/SQRT(COUNT(E56:S56))</f>
        <v>0.48787322347813761</v>
      </c>
      <c r="E56">
        <v>0</v>
      </c>
      <c r="F56">
        <v>4.666666666666667</v>
      </c>
      <c r="G56">
        <v>1</v>
      </c>
      <c r="H56">
        <v>1</v>
      </c>
      <c r="I56">
        <v>3.25</v>
      </c>
      <c r="J56">
        <v>2.6666666666666665</v>
      </c>
      <c r="K56">
        <v>0</v>
      </c>
      <c r="L56">
        <v>6</v>
      </c>
      <c r="M56">
        <v>0</v>
      </c>
      <c r="N56">
        <v>0</v>
      </c>
      <c r="O56">
        <v>1.5</v>
      </c>
      <c r="P56">
        <v>0.5</v>
      </c>
      <c r="Q56">
        <v>1.5</v>
      </c>
      <c r="R56">
        <v>2.5</v>
      </c>
      <c r="S56">
        <v>4</v>
      </c>
    </row>
    <row r="57" spans="1:19" x14ac:dyDescent="0.25">
      <c r="A57" s="2" t="s">
        <v>4057</v>
      </c>
      <c r="B57" s="2" t="s">
        <v>4058</v>
      </c>
      <c r="C57">
        <f t="shared" si="23"/>
        <v>3.8888888888888883E-2</v>
      </c>
      <c r="D57">
        <f t="shared" si="24"/>
        <v>2.680848532389609E-2</v>
      </c>
      <c r="E57">
        <v>0</v>
      </c>
      <c r="F57">
        <v>0.33333333333333331</v>
      </c>
      <c r="G57">
        <v>0</v>
      </c>
      <c r="H57">
        <v>0</v>
      </c>
      <c r="I57">
        <v>0.25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</row>
    <row r="58" spans="1:19" x14ac:dyDescent="0.25">
      <c r="A58" s="2"/>
      <c r="B58" s="2" t="s">
        <v>4059</v>
      </c>
      <c r="C58">
        <f t="shared" si="23"/>
        <v>0.23333333333333334</v>
      </c>
      <c r="D58">
        <f t="shared" si="24"/>
        <v>0.13685817012571347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2</v>
      </c>
      <c r="M58">
        <v>0.5</v>
      </c>
      <c r="N58">
        <v>0</v>
      </c>
      <c r="O58">
        <v>0</v>
      </c>
      <c r="P58">
        <v>0</v>
      </c>
      <c r="Q58">
        <v>0.5</v>
      </c>
      <c r="R58">
        <v>0</v>
      </c>
      <c r="S58">
        <v>0.5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pane ySplit="1" topLeftCell="A2" activePane="bottomLeft" state="frozen"/>
      <selection pane="bottomLeft" activeCell="H2" sqref="H2"/>
    </sheetView>
  </sheetViews>
  <sheetFormatPr defaultRowHeight="15" x14ac:dyDescent="0.25"/>
  <cols>
    <col min="1" max="1" width="19" customWidth="1"/>
  </cols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2271</v>
      </c>
      <c r="B2" t="s">
        <v>2270</v>
      </c>
      <c r="C2" t="s">
        <v>2269</v>
      </c>
      <c r="D2" t="s">
        <v>2268</v>
      </c>
      <c r="E2" t="s">
        <v>6</v>
      </c>
      <c r="F2" t="s">
        <v>5</v>
      </c>
      <c r="G2" t="s">
        <v>154</v>
      </c>
      <c r="H2">
        <f>K2-K$9+60</f>
        <v>0.84700000000003683</v>
      </c>
      <c r="J2" t="s">
        <v>153</v>
      </c>
      <c r="K2" t="s">
        <v>2358</v>
      </c>
      <c r="L2" t="s">
        <v>2358</v>
      </c>
      <c r="M2" t="s">
        <v>151</v>
      </c>
    </row>
    <row r="3" spans="1:15" x14ac:dyDescent="0.25">
      <c r="A3" t="s">
        <v>2271</v>
      </c>
      <c r="B3" t="s">
        <v>2270</v>
      </c>
      <c r="C3" t="s">
        <v>2269</v>
      </c>
      <c r="D3" t="s">
        <v>2268</v>
      </c>
      <c r="E3" t="s">
        <v>6</v>
      </c>
      <c r="F3" t="s">
        <v>5</v>
      </c>
      <c r="G3" t="s">
        <v>14</v>
      </c>
      <c r="H3">
        <f t="shared" ref="H3:H39" si="0">K3-K$9+60</f>
        <v>6.5590000000000259</v>
      </c>
      <c r="J3" t="s">
        <v>3</v>
      </c>
      <c r="K3" t="s">
        <v>2357</v>
      </c>
      <c r="L3" t="s">
        <v>2356</v>
      </c>
      <c r="M3" t="s">
        <v>2355</v>
      </c>
    </row>
    <row r="4" spans="1:15" x14ac:dyDescent="0.25">
      <c r="A4" t="s">
        <v>2271</v>
      </c>
      <c r="B4" t="s">
        <v>2270</v>
      </c>
      <c r="C4" t="s">
        <v>2269</v>
      </c>
      <c r="D4" t="s">
        <v>2268</v>
      </c>
      <c r="E4" t="s">
        <v>6</v>
      </c>
      <c r="F4" t="s">
        <v>5</v>
      </c>
      <c r="G4" t="s">
        <v>14</v>
      </c>
      <c r="H4">
        <f t="shared" si="0"/>
        <v>25.408999999999992</v>
      </c>
      <c r="J4" t="s">
        <v>3</v>
      </c>
      <c r="K4" t="s">
        <v>2354</v>
      </c>
      <c r="L4" t="s">
        <v>2353</v>
      </c>
      <c r="M4" t="s">
        <v>2352</v>
      </c>
    </row>
    <row r="5" spans="1:15" x14ac:dyDescent="0.25">
      <c r="A5" t="s">
        <v>2271</v>
      </c>
      <c r="B5" t="s">
        <v>2270</v>
      </c>
      <c r="C5" t="s">
        <v>2269</v>
      </c>
      <c r="D5" t="s">
        <v>2268</v>
      </c>
      <c r="E5" t="s">
        <v>6</v>
      </c>
      <c r="F5" t="s">
        <v>5</v>
      </c>
      <c r="G5" t="s">
        <v>14</v>
      </c>
      <c r="H5">
        <f t="shared" si="0"/>
        <v>31.360000000000014</v>
      </c>
      <c r="J5" t="s">
        <v>3</v>
      </c>
      <c r="K5" t="s">
        <v>2351</v>
      </c>
      <c r="L5" t="s">
        <v>2350</v>
      </c>
      <c r="M5" t="s">
        <v>2349</v>
      </c>
    </row>
    <row r="6" spans="1:15" x14ac:dyDescent="0.25">
      <c r="A6" t="s">
        <v>2271</v>
      </c>
      <c r="B6" t="s">
        <v>2270</v>
      </c>
      <c r="C6" t="s">
        <v>2269</v>
      </c>
      <c r="D6" t="s">
        <v>2268</v>
      </c>
      <c r="E6" t="s">
        <v>6</v>
      </c>
      <c r="F6" t="s">
        <v>5</v>
      </c>
      <c r="G6" t="s">
        <v>14</v>
      </c>
      <c r="H6">
        <f t="shared" si="0"/>
        <v>38.484000000000037</v>
      </c>
      <c r="J6" t="s">
        <v>3</v>
      </c>
      <c r="K6" t="s">
        <v>2348</v>
      </c>
      <c r="L6" t="s">
        <v>2347</v>
      </c>
      <c r="M6" t="s">
        <v>2346</v>
      </c>
    </row>
    <row r="7" spans="1:15" x14ac:dyDescent="0.25">
      <c r="A7" t="s">
        <v>2271</v>
      </c>
      <c r="B7" t="s">
        <v>2270</v>
      </c>
      <c r="C7" t="s">
        <v>2269</v>
      </c>
      <c r="D7" t="s">
        <v>2268</v>
      </c>
      <c r="E7" t="s">
        <v>6</v>
      </c>
      <c r="F7" t="s">
        <v>5</v>
      </c>
      <c r="G7" t="s">
        <v>14</v>
      </c>
      <c r="H7">
        <f t="shared" si="0"/>
        <v>44.617000000000019</v>
      </c>
      <c r="J7" t="s">
        <v>3</v>
      </c>
      <c r="K7" t="s">
        <v>2345</v>
      </c>
      <c r="L7" t="s">
        <v>2344</v>
      </c>
      <c r="M7" t="s">
        <v>202</v>
      </c>
    </row>
    <row r="8" spans="1:15" x14ac:dyDescent="0.25">
      <c r="A8" t="s">
        <v>2271</v>
      </c>
      <c r="B8" t="s">
        <v>2270</v>
      </c>
      <c r="C8" t="s">
        <v>2269</v>
      </c>
      <c r="D8" t="s">
        <v>2268</v>
      </c>
      <c r="E8" t="s">
        <v>6</v>
      </c>
      <c r="F8" t="s">
        <v>5</v>
      </c>
      <c r="G8" t="s">
        <v>14</v>
      </c>
      <c r="H8">
        <f t="shared" si="0"/>
        <v>52.991000000000042</v>
      </c>
      <c r="J8" t="s">
        <v>3</v>
      </c>
      <c r="K8" t="s">
        <v>2343</v>
      </c>
      <c r="L8" t="s">
        <v>2342</v>
      </c>
      <c r="M8" t="s">
        <v>2341</v>
      </c>
    </row>
    <row r="9" spans="1:15" x14ac:dyDescent="0.25">
      <c r="A9" t="s">
        <v>2271</v>
      </c>
      <c r="B9" t="s">
        <v>2270</v>
      </c>
      <c r="C9" t="s">
        <v>2269</v>
      </c>
      <c r="D9" t="s">
        <v>2268</v>
      </c>
      <c r="E9" t="s">
        <v>6</v>
      </c>
      <c r="F9" t="s">
        <v>5</v>
      </c>
      <c r="G9" t="s">
        <v>36</v>
      </c>
      <c r="H9">
        <f t="shared" si="0"/>
        <v>60</v>
      </c>
      <c r="J9" t="s">
        <v>3</v>
      </c>
      <c r="K9" t="s">
        <v>1491</v>
      </c>
      <c r="L9" t="s">
        <v>2340</v>
      </c>
      <c r="M9" t="s">
        <v>175</v>
      </c>
    </row>
    <row r="10" spans="1:15" x14ac:dyDescent="0.25">
      <c r="A10" t="s">
        <v>2271</v>
      </c>
      <c r="B10" t="s">
        <v>2270</v>
      </c>
      <c r="C10" t="s">
        <v>2269</v>
      </c>
      <c r="D10" t="s">
        <v>2268</v>
      </c>
      <c r="E10" t="s">
        <v>6</v>
      </c>
      <c r="F10" t="s">
        <v>5</v>
      </c>
      <c r="G10" t="s">
        <v>132</v>
      </c>
      <c r="H10">
        <f t="shared" si="0"/>
        <v>63.367000000000019</v>
      </c>
      <c r="J10" t="s">
        <v>3</v>
      </c>
      <c r="K10" t="s">
        <v>2339</v>
      </c>
      <c r="L10" t="s">
        <v>2338</v>
      </c>
      <c r="M10" t="s">
        <v>73</v>
      </c>
    </row>
    <row r="11" spans="1:15" x14ac:dyDescent="0.25">
      <c r="A11" t="s">
        <v>2271</v>
      </c>
      <c r="B11" t="s">
        <v>2270</v>
      </c>
      <c r="C11" t="s">
        <v>2269</v>
      </c>
      <c r="D11" t="s">
        <v>2268</v>
      </c>
      <c r="E11" t="s">
        <v>6</v>
      </c>
      <c r="F11" t="s">
        <v>5</v>
      </c>
      <c r="G11" t="s">
        <v>132</v>
      </c>
      <c r="H11">
        <f t="shared" si="0"/>
        <v>71.109000000000037</v>
      </c>
      <c r="J11" t="s">
        <v>3</v>
      </c>
      <c r="K11" t="s">
        <v>2337</v>
      </c>
      <c r="L11" t="s">
        <v>2336</v>
      </c>
      <c r="M11" t="s">
        <v>120</v>
      </c>
    </row>
    <row r="12" spans="1:15" x14ac:dyDescent="0.25">
      <c r="A12" t="s">
        <v>2271</v>
      </c>
      <c r="B12" t="s">
        <v>2270</v>
      </c>
      <c r="C12" t="s">
        <v>2269</v>
      </c>
      <c r="D12" t="s">
        <v>2268</v>
      </c>
      <c r="E12" t="s">
        <v>6</v>
      </c>
      <c r="F12" t="s">
        <v>5</v>
      </c>
      <c r="G12" t="s">
        <v>4</v>
      </c>
      <c r="H12">
        <f t="shared" si="0"/>
        <v>74.217000000000041</v>
      </c>
      <c r="J12" t="s">
        <v>3</v>
      </c>
      <c r="K12" t="s">
        <v>2335</v>
      </c>
      <c r="L12" t="s">
        <v>2334</v>
      </c>
      <c r="M12" t="s">
        <v>64</v>
      </c>
    </row>
    <row r="13" spans="1:15" x14ac:dyDescent="0.25">
      <c r="A13" t="s">
        <v>2271</v>
      </c>
      <c r="B13" t="s">
        <v>2270</v>
      </c>
      <c r="C13" t="s">
        <v>2269</v>
      </c>
      <c r="D13" t="s">
        <v>2268</v>
      </c>
      <c r="E13" t="s">
        <v>6</v>
      </c>
      <c r="F13" t="s">
        <v>5</v>
      </c>
      <c r="G13" t="s">
        <v>4</v>
      </c>
      <c r="H13">
        <f t="shared" si="0"/>
        <v>79.391999999999996</v>
      </c>
      <c r="J13" t="s">
        <v>3</v>
      </c>
      <c r="K13" t="s">
        <v>2333</v>
      </c>
      <c r="L13" t="s">
        <v>2332</v>
      </c>
      <c r="M13" t="s">
        <v>1315</v>
      </c>
    </row>
    <row r="14" spans="1:15" x14ac:dyDescent="0.25">
      <c r="A14" t="s">
        <v>2271</v>
      </c>
      <c r="B14" t="s">
        <v>2270</v>
      </c>
      <c r="C14" t="s">
        <v>2269</v>
      </c>
      <c r="D14" t="s">
        <v>2268</v>
      </c>
      <c r="E14" t="s">
        <v>6</v>
      </c>
      <c r="F14" t="s">
        <v>5</v>
      </c>
      <c r="G14" t="s">
        <v>14</v>
      </c>
      <c r="H14">
        <f t="shared" si="0"/>
        <v>85.66700000000003</v>
      </c>
      <c r="J14" t="s">
        <v>3</v>
      </c>
      <c r="K14" t="s">
        <v>2331</v>
      </c>
      <c r="L14" t="s">
        <v>2330</v>
      </c>
      <c r="M14" t="s">
        <v>2329</v>
      </c>
    </row>
    <row r="15" spans="1:15" x14ac:dyDescent="0.25">
      <c r="A15" t="s">
        <v>2271</v>
      </c>
      <c r="B15" t="s">
        <v>2270</v>
      </c>
      <c r="C15" t="s">
        <v>2269</v>
      </c>
      <c r="D15" t="s">
        <v>2268</v>
      </c>
      <c r="E15" t="s">
        <v>6</v>
      </c>
      <c r="F15" t="s">
        <v>5</v>
      </c>
      <c r="G15" t="s">
        <v>132</v>
      </c>
      <c r="H15">
        <f t="shared" si="0"/>
        <v>102.67500000000001</v>
      </c>
      <c r="J15" t="s">
        <v>3</v>
      </c>
      <c r="K15" t="s">
        <v>2328</v>
      </c>
      <c r="L15" t="s">
        <v>2327</v>
      </c>
      <c r="M15" t="s">
        <v>322</v>
      </c>
    </row>
    <row r="16" spans="1:15" x14ac:dyDescent="0.25">
      <c r="A16" t="s">
        <v>2271</v>
      </c>
      <c r="B16" t="s">
        <v>2270</v>
      </c>
      <c r="C16" t="s">
        <v>2269</v>
      </c>
      <c r="D16" t="s">
        <v>2268</v>
      </c>
      <c r="E16" t="s">
        <v>6</v>
      </c>
      <c r="F16" t="s">
        <v>5</v>
      </c>
      <c r="G16" t="s">
        <v>325</v>
      </c>
      <c r="H16">
        <f t="shared" si="0"/>
        <v>120.80099999999999</v>
      </c>
      <c r="J16" t="s">
        <v>3</v>
      </c>
      <c r="K16" t="s">
        <v>2326</v>
      </c>
      <c r="L16" t="s">
        <v>2325</v>
      </c>
      <c r="M16" t="s">
        <v>1270</v>
      </c>
    </row>
    <row r="17" spans="1:13" x14ac:dyDescent="0.25">
      <c r="A17" t="s">
        <v>2271</v>
      </c>
      <c r="B17" t="s">
        <v>2270</v>
      </c>
      <c r="C17" t="s">
        <v>2269</v>
      </c>
      <c r="D17" t="s">
        <v>2268</v>
      </c>
      <c r="E17" t="s">
        <v>6</v>
      </c>
      <c r="F17" t="s">
        <v>5</v>
      </c>
      <c r="G17" t="s">
        <v>4</v>
      </c>
      <c r="H17">
        <f t="shared" si="0"/>
        <v>166.5</v>
      </c>
      <c r="J17" t="s">
        <v>3</v>
      </c>
      <c r="K17" t="s">
        <v>2324</v>
      </c>
      <c r="L17" t="s">
        <v>2323</v>
      </c>
      <c r="M17" t="s">
        <v>332</v>
      </c>
    </row>
    <row r="18" spans="1:13" x14ac:dyDescent="0.25">
      <c r="A18" t="s">
        <v>2271</v>
      </c>
      <c r="B18" t="s">
        <v>2270</v>
      </c>
      <c r="C18" t="s">
        <v>2269</v>
      </c>
      <c r="D18" t="s">
        <v>2268</v>
      </c>
      <c r="E18" t="s">
        <v>6</v>
      </c>
      <c r="F18" t="s">
        <v>5</v>
      </c>
      <c r="G18" t="s">
        <v>132</v>
      </c>
      <c r="H18">
        <f t="shared" si="0"/>
        <v>174.375</v>
      </c>
      <c r="J18" t="s">
        <v>3</v>
      </c>
      <c r="K18" t="s">
        <v>2322</v>
      </c>
      <c r="L18" t="s">
        <v>2321</v>
      </c>
      <c r="M18" t="s">
        <v>1729</v>
      </c>
    </row>
    <row r="19" spans="1:13" x14ac:dyDescent="0.25">
      <c r="A19" t="s">
        <v>2271</v>
      </c>
      <c r="B19" t="s">
        <v>2270</v>
      </c>
      <c r="C19" t="s">
        <v>2269</v>
      </c>
      <c r="D19" t="s">
        <v>2268</v>
      </c>
      <c r="E19" t="s">
        <v>6</v>
      </c>
      <c r="F19" t="s">
        <v>5</v>
      </c>
      <c r="G19" t="s">
        <v>178</v>
      </c>
      <c r="H19">
        <f t="shared" si="0"/>
        <v>176.92500000000001</v>
      </c>
      <c r="J19" t="s">
        <v>3</v>
      </c>
      <c r="K19" t="s">
        <v>2320</v>
      </c>
      <c r="L19" t="s">
        <v>2319</v>
      </c>
      <c r="M19" t="s">
        <v>332</v>
      </c>
    </row>
    <row r="20" spans="1:13" x14ac:dyDescent="0.25">
      <c r="A20" t="s">
        <v>2271</v>
      </c>
      <c r="B20" t="s">
        <v>2270</v>
      </c>
      <c r="C20" t="s">
        <v>2269</v>
      </c>
      <c r="D20" t="s">
        <v>2268</v>
      </c>
      <c r="E20" t="s">
        <v>6</v>
      </c>
      <c r="F20" t="s">
        <v>5</v>
      </c>
      <c r="G20" t="s">
        <v>36</v>
      </c>
      <c r="H20">
        <f t="shared" si="0"/>
        <v>180.15000000000003</v>
      </c>
      <c r="J20" t="s">
        <v>3</v>
      </c>
      <c r="K20" t="s">
        <v>2318</v>
      </c>
      <c r="L20" t="s">
        <v>1465</v>
      </c>
      <c r="M20" t="s">
        <v>2317</v>
      </c>
    </row>
    <row r="21" spans="1:13" x14ac:dyDescent="0.25">
      <c r="A21" t="s">
        <v>2271</v>
      </c>
      <c r="B21" t="s">
        <v>2270</v>
      </c>
      <c r="C21" t="s">
        <v>2269</v>
      </c>
      <c r="D21" t="s">
        <v>2268</v>
      </c>
      <c r="E21" t="s">
        <v>6</v>
      </c>
      <c r="F21" t="s">
        <v>5</v>
      </c>
      <c r="G21" t="s">
        <v>325</v>
      </c>
      <c r="H21">
        <f t="shared" si="0"/>
        <v>189.72500000000002</v>
      </c>
      <c r="J21" t="s">
        <v>3</v>
      </c>
      <c r="K21" t="s">
        <v>2316</v>
      </c>
      <c r="L21" t="s">
        <v>2315</v>
      </c>
      <c r="M21" t="s">
        <v>2314</v>
      </c>
    </row>
    <row r="22" spans="1:13" x14ac:dyDescent="0.25">
      <c r="A22" t="s">
        <v>2271</v>
      </c>
      <c r="B22" t="s">
        <v>2270</v>
      </c>
      <c r="C22" t="s">
        <v>2269</v>
      </c>
      <c r="D22" t="s">
        <v>2268</v>
      </c>
      <c r="E22" t="s">
        <v>6</v>
      </c>
      <c r="F22" t="s">
        <v>5</v>
      </c>
      <c r="G22" t="s">
        <v>132</v>
      </c>
      <c r="H22">
        <f t="shared" si="0"/>
        <v>219.82600000000002</v>
      </c>
      <c r="J22" t="s">
        <v>3</v>
      </c>
      <c r="K22" t="s">
        <v>2313</v>
      </c>
      <c r="L22" t="s">
        <v>2312</v>
      </c>
      <c r="M22" t="s">
        <v>2311</v>
      </c>
    </row>
    <row r="23" spans="1:13" x14ac:dyDescent="0.25">
      <c r="A23" t="s">
        <v>2271</v>
      </c>
      <c r="B23" t="s">
        <v>2270</v>
      </c>
      <c r="C23" t="s">
        <v>2269</v>
      </c>
      <c r="D23" t="s">
        <v>2268</v>
      </c>
      <c r="E23" t="s">
        <v>6</v>
      </c>
      <c r="F23" t="s">
        <v>5</v>
      </c>
      <c r="G23" t="s">
        <v>325</v>
      </c>
      <c r="H23">
        <f t="shared" si="0"/>
        <v>224.52499999999998</v>
      </c>
      <c r="J23" t="s">
        <v>3</v>
      </c>
      <c r="K23" t="s">
        <v>2310</v>
      </c>
      <c r="L23" t="s">
        <v>2309</v>
      </c>
      <c r="M23" t="s">
        <v>869</v>
      </c>
    </row>
    <row r="24" spans="1:13" x14ac:dyDescent="0.25">
      <c r="A24" t="s">
        <v>2271</v>
      </c>
      <c r="B24" t="s">
        <v>2270</v>
      </c>
      <c r="C24" t="s">
        <v>2269</v>
      </c>
      <c r="D24" t="s">
        <v>2268</v>
      </c>
      <c r="E24" t="s">
        <v>6</v>
      </c>
      <c r="F24" t="s">
        <v>5</v>
      </c>
      <c r="G24" t="s">
        <v>132</v>
      </c>
      <c r="H24">
        <f t="shared" si="0"/>
        <v>227.89200000000005</v>
      </c>
      <c r="J24" t="s">
        <v>3</v>
      </c>
      <c r="K24" t="s">
        <v>2308</v>
      </c>
      <c r="L24" t="s">
        <v>2307</v>
      </c>
      <c r="M24" t="s">
        <v>2306</v>
      </c>
    </row>
    <row r="25" spans="1:13" x14ac:dyDescent="0.25">
      <c r="A25" t="s">
        <v>2271</v>
      </c>
      <c r="B25" t="s">
        <v>2270</v>
      </c>
      <c r="C25" t="s">
        <v>2269</v>
      </c>
      <c r="D25" t="s">
        <v>2268</v>
      </c>
      <c r="E25" t="s">
        <v>6</v>
      </c>
      <c r="F25" t="s">
        <v>5</v>
      </c>
      <c r="G25" t="s">
        <v>4</v>
      </c>
      <c r="H25">
        <f t="shared" si="0"/>
        <v>231.33600000000001</v>
      </c>
      <c r="J25" t="s">
        <v>3</v>
      </c>
      <c r="K25" t="s">
        <v>2305</v>
      </c>
      <c r="L25" t="s">
        <v>2304</v>
      </c>
      <c r="M25" t="s">
        <v>326</v>
      </c>
    </row>
    <row r="26" spans="1:13" x14ac:dyDescent="0.25">
      <c r="A26" t="s">
        <v>2271</v>
      </c>
      <c r="B26" t="s">
        <v>2270</v>
      </c>
      <c r="C26" t="s">
        <v>2269</v>
      </c>
      <c r="D26" t="s">
        <v>2268</v>
      </c>
      <c r="E26" t="s">
        <v>6</v>
      </c>
      <c r="F26" t="s">
        <v>5</v>
      </c>
      <c r="G26" t="s">
        <v>4</v>
      </c>
      <c r="H26">
        <f t="shared" si="0"/>
        <v>237.33500000000004</v>
      </c>
      <c r="J26" t="s">
        <v>3</v>
      </c>
      <c r="K26" t="s">
        <v>2303</v>
      </c>
      <c r="L26" t="s">
        <v>2302</v>
      </c>
      <c r="M26" t="s">
        <v>544</v>
      </c>
    </row>
    <row r="27" spans="1:13" x14ac:dyDescent="0.25">
      <c r="A27" t="s">
        <v>2271</v>
      </c>
      <c r="B27" t="s">
        <v>2270</v>
      </c>
      <c r="C27" t="s">
        <v>2269</v>
      </c>
      <c r="D27" t="s">
        <v>2268</v>
      </c>
      <c r="E27" t="s">
        <v>6</v>
      </c>
      <c r="F27" t="s">
        <v>5</v>
      </c>
      <c r="G27" t="s">
        <v>132</v>
      </c>
      <c r="H27">
        <f t="shared" si="0"/>
        <v>286.46000000000004</v>
      </c>
      <c r="J27" t="s">
        <v>3</v>
      </c>
      <c r="K27" t="s">
        <v>2301</v>
      </c>
      <c r="L27" t="s">
        <v>2300</v>
      </c>
      <c r="M27" t="s">
        <v>2299</v>
      </c>
    </row>
    <row r="28" spans="1:13" x14ac:dyDescent="0.25">
      <c r="A28" t="s">
        <v>2271</v>
      </c>
      <c r="B28" t="s">
        <v>2270</v>
      </c>
      <c r="C28" t="s">
        <v>2269</v>
      </c>
      <c r="D28" t="s">
        <v>2268</v>
      </c>
      <c r="E28" t="s">
        <v>6</v>
      </c>
      <c r="F28" t="s">
        <v>5</v>
      </c>
      <c r="G28" t="s">
        <v>547</v>
      </c>
      <c r="H28">
        <f t="shared" si="0"/>
        <v>292.23400000000004</v>
      </c>
      <c r="J28" t="s">
        <v>3</v>
      </c>
      <c r="K28" t="s">
        <v>2298</v>
      </c>
      <c r="L28" t="s">
        <v>2297</v>
      </c>
      <c r="M28" t="s">
        <v>111</v>
      </c>
    </row>
    <row r="29" spans="1:13" x14ac:dyDescent="0.25">
      <c r="A29" t="s">
        <v>2271</v>
      </c>
      <c r="B29" t="s">
        <v>2270</v>
      </c>
      <c r="C29" t="s">
        <v>2269</v>
      </c>
      <c r="D29" t="s">
        <v>2268</v>
      </c>
      <c r="E29" t="s">
        <v>6</v>
      </c>
      <c r="F29" t="s">
        <v>5</v>
      </c>
      <c r="G29" t="s">
        <v>36</v>
      </c>
      <c r="H29">
        <f t="shared" si="0"/>
        <v>299.96600000000001</v>
      </c>
      <c r="J29" t="s">
        <v>3</v>
      </c>
      <c r="K29" t="s">
        <v>2296</v>
      </c>
      <c r="L29" t="s">
        <v>2295</v>
      </c>
      <c r="M29" t="s">
        <v>2294</v>
      </c>
    </row>
    <row r="30" spans="1:13" x14ac:dyDescent="0.25">
      <c r="A30" t="s">
        <v>2271</v>
      </c>
      <c r="B30" t="s">
        <v>2270</v>
      </c>
      <c r="C30" t="s">
        <v>2269</v>
      </c>
      <c r="D30" t="s">
        <v>2268</v>
      </c>
      <c r="E30" t="s">
        <v>6</v>
      </c>
      <c r="F30" t="s">
        <v>5</v>
      </c>
      <c r="G30" t="s">
        <v>132</v>
      </c>
      <c r="H30">
        <f t="shared" si="0"/>
        <v>333.08400000000006</v>
      </c>
      <c r="J30" t="s">
        <v>3</v>
      </c>
      <c r="K30" t="s">
        <v>2293</v>
      </c>
      <c r="L30" t="s">
        <v>2292</v>
      </c>
      <c r="M30" t="s">
        <v>2291</v>
      </c>
    </row>
    <row r="31" spans="1:13" x14ac:dyDescent="0.25">
      <c r="A31" t="s">
        <v>2271</v>
      </c>
      <c r="B31" t="s">
        <v>2270</v>
      </c>
      <c r="C31" t="s">
        <v>2269</v>
      </c>
      <c r="D31" t="s">
        <v>2268</v>
      </c>
      <c r="E31" t="s">
        <v>6</v>
      </c>
      <c r="F31" t="s">
        <v>5</v>
      </c>
      <c r="G31" t="s">
        <v>547</v>
      </c>
      <c r="H31">
        <f t="shared" si="0"/>
        <v>343.43299999999999</v>
      </c>
      <c r="J31" t="s">
        <v>3</v>
      </c>
      <c r="K31" t="s">
        <v>2290</v>
      </c>
      <c r="L31" t="s">
        <v>2289</v>
      </c>
      <c r="M31" t="s">
        <v>663</v>
      </c>
    </row>
    <row r="32" spans="1:13" x14ac:dyDescent="0.25">
      <c r="A32" t="s">
        <v>2271</v>
      </c>
      <c r="B32" t="s">
        <v>2270</v>
      </c>
      <c r="C32" t="s">
        <v>2269</v>
      </c>
      <c r="D32" t="s">
        <v>2268</v>
      </c>
      <c r="E32" t="s">
        <v>6</v>
      </c>
      <c r="F32" t="s">
        <v>5</v>
      </c>
      <c r="G32" t="s">
        <v>547</v>
      </c>
      <c r="H32">
        <f t="shared" si="0"/>
        <v>395.94900000000007</v>
      </c>
      <c r="J32" t="s">
        <v>3</v>
      </c>
      <c r="K32" t="s">
        <v>2288</v>
      </c>
      <c r="L32" t="s">
        <v>2287</v>
      </c>
      <c r="M32" t="s">
        <v>2286</v>
      </c>
    </row>
    <row r="33" spans="1:13" x14ac:dyDescent="0.25">
      <c r="A33" t="s">
        <v>2271</v>
      </c>
      <c r="B33" t="s">
        <v>2270</v>
      </c>
      <c r="C33" t="s">
        <v>2269</v>
      </c>
      <c r="D33" t="s">
        <v>2268</v>
      </c>
      <c r="E33" t="s">
        <v>6</v>
      </c>
      <c r="F33" t="s">
        <v>5</v>
      </c>
      <c r="G33" t="s">
        <v>36</v>
      </c>
      <c r="H33">
        <f t="shared" si="0"/>
        <v>420.16600000000005</v>
      </c>
      <c r="J33" t="s">
        <v>3</v>
      </c>
      <c r="K33" t="s">
        <v>2285</v>
      </c>
      <c r="L33" t="s">
        <v>2284</v>
      </c>
      <c r="M33" t="s">
        <v>781</v>
      </c>
    </row>
    <row r="34" spans="1:13" x14ac:dyDescent="0.25">
      <c r="A34" t="s">
        <v>2271</v>
      </c>
      <c r="B34" t="s">
        <v>2270</v>
      </c>
      <c r="C34" t="s">
        <v>2269</v>
      </c>
      <c r="D34" t="s">
        <v>2268</v>
      </c>
      <c r="E34" t="s">
        <v>6</v>
      </c>
      <c r="F34" t="s">
        <v>5</v>
      </c>
      <c r="G34" t="s">
        <v>132</v>
      </c>
      <c r="H34">
        <f t="shared" si="0"/>
        <v>433.97500000000002</v>
      </c>
      <c r="J34" t="s">
        <v>3</v>
      </c>
      <c r="K34" t="s">
        <v>2283</v>
      </c>
      <c r="L34" t="s">
        <v>2282</v>
      </c>
      <c r="M34" t="s">
        <v>2281</v>
      </c>
    </row>
    <row r="35" spans="1:13" x14ac:dyDescent="0.25">
      <c r="A35" t="s">
        <v>2271</v>
      </c>
      <c r="B35" t="s">
        <v>2270</v>
      </c>
      <c r="C35" t="s">
        <v>2269</v>
      </c>
      <c r="D35" t="s">
        <v>2268</v>
      </c>
      <c r="E35" t="s">
        <v>6</v>
      </c>
      <c r="F35" t="s">
        <v>5</v>
      </c>
      <c r="G35" t="s">
        <v>36</v>
      </c>
      <c r="H35">
        <f t="shared" si="0"/>
        <v>540.20000000000005</v>
      </c>
      <c r="J35" t="s">
        <v>3</v>
      </c>
      <c r="K35" t="s">
        <v>1393</v>
      </c>
      <c r="L35" t="s">
        <v>2280</v>
      </c>
      <c r="M35" t="s">
        <v>175</v>
      </c>
    </row>
    <row r="36" spans="1:13" x14ac:dyDescent="0.25">
      <c r="A36" t="s">
        <v>2271</v>
      </c>
      <c r="B36" t="s">
        <v>2270</v>
      </c>
      <c r="C36" t="s">
        <v>2269</v>
      </c>
      <c r="D36" t="s">
        <v>2268</v>
      </c>
      <c r="E36" t="s">
        <v>6</v>
      </c>
      <c r="F36" t="s">
        <v>5</v>
      </c>
      <c r="G36" t="s">
        <v>14</v>
      </c>
      <c r="H36">
        <f t="shared" si="0"/>
        <v>571.26700000000005</v>
      </c>
      <c r="J36" t="s">
        <v>3</v>
      </c>
      <c r="K36" t="s">
        <v>2279</v>
      </c>
      <c r="L36" t="s">
        <v>2278</v>
      </c>
      <c r="M36" t="s">
        <v>938</v>
      </c>
    </row>
    <row r="37" spans="1:13" x14ac:dyDescent="0.25">
      <c r="A37" t="s">
        <v>2271</v>
      </c>
      <c r="B37" t="s">
        <v>2270</v>
      </c>
      <c r="C37" t="s">
        <v>2269</v>
      </c>
      <c r="D37" t="s">
        <v>2268</v>
      </c>
      <c r="E37" t="s">
        <v>6</v>
      </c>
      <c r="F37" t="s">
        <v>5</v>
      </c>
      <c r="G37" t="s">
        <v>132</v>
      </c>
      <c r="H37">
        <f t="shared" si="0"/>
        <v>597.71699999999998</v>
      </c>
      <c r="J37" t="s">
        <v>3</v>
      </c>
      <c r="K37" t="s">
        <v>2277</v>
      </c>
      <c r="L37" t="s">
        <v>2276</v>
      </c>
      <c r="M37" t="s">
        <v>2275</v>
      </c>
    </row>
    <row r="38" spans="1:13" x14ac:dyDescent="0.25">
      <c r="A38" t="s">
        <v>2271</v>
      </c>
      <c r="B38" t="s">
        <v>2270</v>
      </c>
      <c r="C38" t="s">
        <v>2269</v>
      </c>
      <c r="D38" t="s">
        <v>2268</v>
      </c>
      <c r="E38" t="s">
        <v>6</v>
      </c>
      <c r="F38" t="s">
        <v>5</v>
      </c>
      <c r="G38" t="s">
        <v>4</v>
      </c>
      <c r="H38">
        <f t="shared" si="0"/>
        <v>732.67400000000009</v>
      </c>
      <c r="J38" t="s">
        <v>3</v>
      </c>
      <c r="K38" t="s">
        <v>2274</v>
      </c>
      <c r="L38" t="s">
        <v>2273</v>
      </c>
      <c r="M38" t="s">
        <v>2272</v>
      </c>
    </row>
    <row r="39" spans="1:13" x14ac:dyDescent="0.25">
      <c r="A39" t="s">
        <v>2271</v>
      </c>
      <c r="B39" t="s">
        <v>2270</v>
      </c>
      <c r="C39" t="s">
        <v>2269</v>
      </c>
      <c r="D39" t="s">
        <v>2268</v>
      </c>
      <c r="E39" t="s">
        <v>6</v>
      </c>
      <c r="F39" t="s">
        <v>5</v>
      </c>
      <c r="G39" t="s">
        <v>4</v>
      </c>
      <c r="H39">
        <f t="shared" si="0"/>
        <v>737.50000000000011</v>
      </c>
      <c r="J39" t="s">
        <v>3</v>
      </c>
      <c r="K39" t="s">
        <v>2267</v>
      </c>
      <c r="L39" t="s">
        <v>2266</v>
      </c>
      <c r="M39" t="s">
        <v>2265</v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pane ySplit="1" topLeftCell="A2" activePane="bottomLeft" state="frozen"/>
      <selection pane="bottomLeft" activeCell="H2" sqref="H2"/>
    </sheetView>
  </sheetViews>
  <sheetFormatPr defaultRowHeight="15" x14ac:dyDescent="0.25"/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2365</v>
      </c>
      <c r="B2" t="s">
        <v>2364</v>
      </c>
      <c r="C2" t="s">
        <v>2363</v>
      </c>
      <c r="D2" t="s">
        <v>2362</v>
      </c>
      <c r="E2" t="s">
        <v>6</v>
      </c>
      <c r="F2" t="s">
        <v>5</v>
      </c>
      <c r="G2" t="s">
        <v>154</v>
      </c>
      <c r="H2">
        <f>K2-K$5+60</f>
        <v>0.27899999999999636</v>
      </c>
      <c r="J2" t="s">
        <v>153</v>
      </c>
      <c r="K2" t="s">
        <v>2468</v>
      </c>
      <c r="L2" t="s">
        <v>2468</v>
      </c>
      <c r="M2" t="s">
        <v>151</v>
      </c>
    </row>
    <row r="3" spans="1:15" x14ac:dyDescent="0.25">
      <c r="A3" t="s">
        <v>2365</v>
      </c>
      <c r="B3" t="s">
        <v>2364</v>
      </c>
      <c r="C3" t="s">
        <v>2363</v>
      </c>
      <c r="D3" t="s">
        <v>2362</v>
      </c>
      <c r="E3" t="s">
        <v>6</v>
      </c>
      <c r="F3" t="s">
        <v>5</v>
      </c>
      <c r="G3" t="s">
        <v>14</v>
      </c>
      <c r="H3">
        <f t="shared" ref="H3:H41" si="0">K3-K$5+60</f>
        <v>13.274000000000001</v>
      </c>
      <c r="J3" t="s">
        <v>3</v>
      </c>
      <c r="K3" t="s">
        <v>2467</v>
      </c>
      <c r="L3" t="s">
        <v>2466</v>
      </c>
      <c r="M3" t="s">
        <v>2465</v>
      </c>
    </row>
    <row r="4" spans="1:15" x14ac:dyDescent="0.25">
      <c r="A4" t="s">
        <v>2365</v>
      </c>
      <c r="B4" t="s">
        <v>2364</v>
      </c>
      <c r="C4" t="s">
        <v>2363</v>
      </c>
      <c r="D4" t="s">
        <v>2362</v>
      </c>
      <c r="E4" t="s">
        <v>6</v>
      </c>
      <c r="F4" t="s">
        <v>5</v>
      </c>
      <c r="G4" t="s">
        <v>14</v>
      </c>
      <c r="H4">
        <f t="shared" si="0"/>
        <v>22.324999999999989</v>
      </c>
      <c r="J4" t="s">
        <v>3</v>
      </c>
      <c r="K4" t="s">
        <v>2464</v>
      </c>
      <c r="L4" t="s">
        <v>2463</v>
      </c>
      <c r="M4" t="s">
        <v>2462</v>
      </c>
    </row>
    <row r="5" spans="1:15" x14ac:dyDescent="0.25">
      <c r="A5" t="s">
        <v>2365</v>
      </c>
      <c r="B5" t="s">
        <v>2364</v>
      </c>
      <c r="C5" t="s">
        <v>2363</v>
      </c>
      <c r="D5" t="s">
        <v>2362</v>
      </c>
      <c r="E5" t="s">
        <v>6</v>
      </c>
      <c r="F5" t="s">
        <v>5</v>
      </c>
      <c r="G5" t="s">
        <v>36</v>
      </c>
      <c r="H5">
        <f t="shared" si="0"/>
        <v>60</v>
      </c>
      <c r="J5" t="s">
        <v>3</v>
      </c>
      <c r="K5" t="s">
        <v>2461</v>
      </c>
      <c r="L5" t="s">
        <v>2460</v>
      </c>
      <c r="M5" t="s">
        <v>2459</v>
      </c>
    </row>
    <row r="6" spans="1:15" x14ac:dyDescent="0.25">
      <c r="A6" t="s">
        <v>2365</v>
      </c>
      <c r="B6" t="s">
        <v>2364</v>
      </c>
      <c r="C6" t="s">
        <v>2363</v>
      </c>
      <c r="D6" t="s">
        <v>2362</v>
      </c>
      <c r="E6" t="s">
        <v>6</v>
      </c>
      <c r="F6" t="s">
        <v>5</v>
      </c>
      <c r="G6" t="s">
        <v>4</v>
      </c>
      <c r="H6">
        <f t="shared" si="0"/>
        <v>66.23399999999998</v>
      </c>
      <c r="J6" t="s">
        <v>3</v>
      </c>
      <c r="K6" t="s">
        <v>2458</v>
      </c>
      <c r="L6" t="s">
        <v>2457</v>
      </c>
      <c r="M6" t="s">
        <v>2456</v>
      </c>
    </row>
    <row r="7" spans="1:15" x14ac:dyDescent="0.25">
      <c r="A7" t="s">
        <v>2365</v>
      </c>
      <c r="B7" t="s">
        <v>2364</v>
      </c>
      <c r="C7" t="s">
        <v>2363</v>
      </c>
      <c r="D7" t="s">
        <v>2362</v>
      </c>
      <c r="E7" t="s">
        <v>6</v>
      </c>
      <c r="F7" t="s">
        <v>5</v>
      </c>
      <c r="G7" t="s">
        <v>14</v>
      </c>
      <c r="H7">
        <f t="shared" si="0"/>
        <v>80.56</v>
      </c>
      <c r="J7" t="s">
        <v>3</v>
      </c>
      <c r="K7" t="s">
        <v>2455</v>
      </c>
      <c r="L7" t="s">
        <v>2454</v>
      </c>
      <c r="M7" t="s">
        <v>2453</v>
      </c>
    </row>
    <row r="8" spans="1:15" x14ac:dyDescent="0.25">
      <c r="A8" t="s">
        <v>2365</v>
      </c>
      <c r="B8" t="s">
        <v>2364</v>
      </c>
      <c r="C8" t="s">
        <v>2363</v>
      </c>
      <c r="D8" t="s">
        <v>2362</v>
      </c>
      <c r="E8" t="s">
        <v>6</v>
      </c>
      <c r="F8" t="s">
        <v>5</v>
      </c>
      <c r="G8" t="s">
        <v>325</v>
      </c>
      <c r="H8">
        <f t="shared" si="0"/>
        <v>134.82499999999999</v>
      </c>
      <c r="J8" t="s">
        <v>3</v>
      </c>
      <c r="K8" t="s">
        <v>2452</v>
      </c>
      <c r="L8" t="s">
        <v>2451</v>
      </c>
      <c r="M8" t="s">
        <v>2450</v>
      </c>
    </row>
    <row r="9" spans="1:15" x14ac:dyDescent="0.25">
      <c r="A9" t="s">
        <v>2365</v>
      </c>
      <c r="B9" t="s">
        <v>2364</v>
      </c>
      <c r="C9" t="s">
        <v>2363</v>
      </c>
      <c r="D9" t="s">
        <v>2362</v>
      </c>
      <c r="E9" t="s">
        <v>6</v>
      </c>
      <c r="F9" t="s">
        <v>5</v>
      </c>
      <c r="G9" t="s">
        <v>4</v>
      </c>
      <c r="H9">
        <f t="shared" si="0"/>
        <v>165.23199999999997</v>
      </c>
      <c r="J9" t="s">
        <v>3</v>
      </c>
      <c r="K9" t="s">
        <v>2449</v>
      </c>
      <c r="L9" t="s">
        <v>2448</v>
      </c>
      <c r="M9" t="s">
        <v>2447</v>
      </c>
    </row>
    <row r="10" spans="1:15" x14ac:dyDescent="0.25">
      <c r="A10" t="s">
        <v>2365</v>
      </c>
      <c r="B10" t="s">
        <v>2364</v>
      </c>
      <c r="C10" t="s">
        <v>2363</v>
      </c>
      <c r="D10" t="s">
        <v>2362</v>
      </c>
      <c r="E10" t="s">
        <v>6</v>
      </c>
      <c r="F10" t="s">
        <v>5</v>
      </c>
      <c r="G10" t="s">
        <v>4</v>
      </c>
      <c r="H10">
        <f t="shared" si="0"/>
        <v>169.53199999999998</v>
      </c>
      <c r="J10" t="s">
        <v>3</v>
      </c>
      <c r="K10" t="s">
        <v>2446</v>
      </c>
      <c r="L10" t="s">
        <v>2445</v>
      </c>
      <c r="M10" t="s">
        <v>2444</v>
      </c>
    </row>
    <row r="11" spans="1:15" x14ac:dyDescent="0.25">
      <c r="A11" t="s">
        <v>2365</v>
      </c>
      <c r="B11" t="s">
        <v>2364</v>
      </c>
      <c r="C11" t="s">
        <v>2363</v>
      </c>
      <c r="D11" t="s">
        <v>2362</v>
      </c>
      <c r="E11" t="s">
        <v>6</v>
      </c>
      <c r="F11" t="s">
        <v>5</v>
      </c>
      <c r="G11" t="s">
        <v>4</v>
      </c>
      <c r="H11">
        <f t="shared" si="0"/>
        <v>177.14699999999999</v>
      </c>
      <c r="J11" t="s">
        <v>3</v>
      </c>
      <c r="K11" t="s">
        <v>2443</v>
      </c>
      <c r="L11" t="s">
        <v>2442</v>
      </c>
      <c r="M11" t="s">
        <v>1301</v>
      </c>
    </row>
    <row r="12" spans="1:15" x14ac:dyDescent="0.25">
      <c r="A12" t="s">
        <v>2365</v>
      </c>
      <c r="B12" t="s">
        <v>2364</v>
      </c>
      <c r="C12" t="s">
        <v>2363</v>
      </c>
      <c r="D12" t="s">
        <v>2362</v>
      </c>
      <c r="E12" t="s">
        <v>6</v>
      </c>
      <c r="F12" t="s">
        <v>5</v>
      </c>
      <c r="G12" t="s">
        <v>36</v>
      </c>
      <c r="H12">
        <f t="shared" si="0"/>
        <v>180</v>
      </c>
      <c r="J12" t="s">
        <v>3</v>
      </c>
      <c r="K12" t="s">
        <v>2441</v>
      </c>
      <c r="L12" t="s">
        <v>806</v>
      </c>
      <c r="M12" t="s">
        <v>33</v>
      </c>
    </row>
    <row r="13" spans="1:15" x14ac:dyDescent="0.25">
      <c r="A13" t="s">
        <v>2365</v>
      </c>
      <c r="B13" t="s">
        <v>2364</v>
      </c>
      <c r="C13" t="s">
        <v>2363</v>
      </c>
      <c r="D13" t="s">
        <v>2362</v>
      </c>
      <c r="E13" t="s">
        <v>6</v>
      </c>
      <c r="F13" t="s">
        <v>5</v>
      </c>
      <c r="G13" t="s">
        <v>132</v>
      </c>
      <c r="H13">
        <f t="shared" si="0"/>
        <v>252.95099999999996</v>
      </c>
      <c r="J13" t="s">
        <v>3</v>
      </c>
      <c r="K13" t="s">
        <v>2440</v>
      </c>
      <c r="L13" t="s">
        <v>2439</v>
      </c>
      <c r="M13" t="s">
        <v>2438</v>
      </c>
    </row>
    <row r="14" spans="1:15" x14ac:dyDescent="0.25">
      <c r="A14" t="s">
        <v>2365</v>
      </c>
      <c r="B14" t="s">
        <v>2364</v>
      </c>
      <c r="C14" t="s">
        <v>2363</v>
      </c>
      <c r="D14" t="s">
        <v>2362</v>
      </c>
      <c r="E14" t="s">
        <v>6</v>
      </c>
      <c r="F14" t="s">
        <v>5</v>
      </c>
      <c r="G14" t="s">
        <v>36</v>
      </c>
      <c r="H14">
        <f t="shared" si="0"/>
        <v>300.2</v>
      </c>
      <c r="J14" t="s">
        <v>3</v>
      </c>
      <c r="K14" t="s">
        <v>2103</v>
      </c>
      <c r="L14" t="s">
        <v>782</v>
      </c>
      <c r="M14" t="s">
        <v>1770</v>
      </c>
    </row>
    <row r="15" spans="1:15" x14ac:dyDescent="0.25">
      <c r="A15" t="s">
        <v>2365</v>
      </c>
      <c r="B15" t="s">
        <v>2364</v>
      </c>
      <c r="C15" t="s">
        <v>2363</v>
      </c>
      <c r="D15" t="s">
        <v>2362</v>
      </c>
      <c r="E15" t="s">
        <v>6</v>
      </c>
      <c r="F15" t="s">
        <v>5</v>
      </c>
      <c r="G15" t="s">
        <v>132</v>
      </c>
      <c r="H15">
        <f t="shared" si="0"/>
        <v>318.49200000000002</v>
      </c>
      <c r="J15" t="s">
        <v>3</v>
      </c>
      <c r="K15" t="s">
        <v>2437</v>
      </c>
      <c r="L15" t="s">
        <v>2436</v>
      </c>
      <c r="M15" t="s">
        <v>2435</v>
      </c>
    </row>
    <row r="16" spans="1:15" x14ac:dyDescent="0.25">
      <c r="A16" t="s">
        <v>2365</v>
      </c>
      <c r="B16" t="s">
        <v>2364</v>
      </c>
      <c r="C16" t="s">
        <v>2363</v>
      </c>
      <c r="D16" t="s">
        <v>2362</v>
      </c>
      <c r="E16" t="s">
        <v>6</v>
      </c>
      <c r="F16" t="s">
        <v>5</v>
      </c>
      <c r="G16" t="s">
        <v>132</v>
      </c>
      <c r="H16">
        <f t="shared" si="0"/>
        <v>329.91699999999997</v>
      </c>
      <c r="J16" t="s">
        <v>3</v>
      </c>
      <c r="K16" t="s">
        <v>2434</v>
      </c>
      <c r="L16" t="s">
        <v>2433</v>
      </c>
      <c r="M16" t="s">
        <v>2432</v>
      </c>
    </row>
    <row r="17" spans="1:13" x14ac:dyDescent="0.25">
      <c r="A17" t="s">
        <v>2365</v>
      </c>
      <c r="B17" t="s">
        <v>2364</v>
      </c>
      <c r="C17" t="s">
        <v>2363</v>
      </c>
      <c r="D17" t="s">
        <v>2362</v>
      </c>
      <c r="E17" t="s">
        <v>6</v>
      </c>
      <c r="F17" t="s">
        <v>5</v>
      </c>
      <c r="G17" t="s">
        <v>547</v>
      </c>
      <c r="H17">
        <f t="shared" si="0"/>
        <v>333.89899999999994</v>
      </c>
      <c r="J17" t="s">
        <v>3</v>
      </c>
      <c r="K17" t="s">
        <v>2431</v>
      </c>
      <c r="L17" t="s">
        <v>2430</v>
      </c>
      <c r="M17" t="s">
        <v>2429</v>
      </c>
    </row>
    <row r="18" spans="1:13" x14ac:dyDescent="0.25">
      <c r="A18" t="s">
        <v>2365</v>
      </c>
      <c r="B18" t="s">
        <v>2364</v>
      </c>
      <c r="C18" t="s">
        <v>2363</v>
      </c>
      <c r="D18" t="s">
        <v>2362</v>
      </c>
      <c r="E18" t="s">
        <v>6</v>
      </c>
      <c r="F18" t="s">
        <v>5</v>
      </c>
      <c r="G18" t="s">
        <v>4</v>
      </c>
      <c r="H18">
        <f t="shared" si="0"/>
        <v>350.05500000000001</v>
      </c>
      <c r="J18" t="s">
        <v>3</v>
      </c>
      <c r="K18" t="s">
        <v>2428</v>
      </c>
      <c r="L18" t="s">
        <v>2427</v>
      </c>
      <c r="M18" t="s">
        <v>1847</v>
      </c>
    </row>
    <row r="19" spans="1:13" x14ac:dyDescent="0.25">
      <c r="A19" t="s">
        <v>2365</v>
      </c>
      <c r="B19" t="s">
        <v>2364</v>
      </c>
      <c r="C19" t="s">
        <v>2363</v>
      </c>
      <c r="D19" t="s">
        <v>2362</v>
      </c>
      <c r="E19" t="s">
        <v>6</v>
      </c>
      <c r="F19" t="s">
        <v>5</v>
      </c>
      <c r="G19" t="s">
        <v>132</v>
      </c>
      <c r="H19">
        <f t="shared" si="0"/>
        <v>398.29699999999997</v>
      </c>
      <c r="J19" t="s">
        <v>3</v>
      </c>
      <c r="K19" t="s">
        <v>2426</v>
      </c>
      <c r="L19" t="s">
        <v>2425</v>
      </c>
      <c r="M19" t="s">
        <v>2424</v>
      </c>
    </row>
    <row r="20" spans="1:13" x14ac:dyDescent="0.25">
      <c r="A20" t="s">
        <v>2365</v>
      </c>
      <c r="B20" t="s">
        <v>2364</v>
      </c>
      <c r="C20" t="s">
        <v>2363</v>
      </c>
      <c r="D20" t="s">
        <v>2362</v>
      </c>
      <c r="E20" t="s">
        <v>6</v>
      </c>
      <c r="F20" t="s">
        <v>5</v>
      </c>
      <c r="G20" t="s">
        <v>132</v>
      </c>
      <c r="H20">
        <f t="shared" si="0"/>
        <v>414.22300000000001</v>
      </c>
      <c r="J20" t="s">
        <v>3</v>
      </c>
      <c r="K20" t="s">
        <v>2423</v>
      </c>
      <c r="L20" t="s">
        <v>2422</v>
      </c>
      <c r="M20" t="s">
        <v>2421</v>
      </c>
    </row>
    <row r="21" spans="1:13" x14ac:dyDescent="0.25">
      <c r="A21" t="s">
        <v>2365</v>
      </c>
      <c r="B21" t="s">
        <v>2364</v>
      </c>
      <c r="C21" t="s">
        <v>2363</v>
      </c>
      <c r="D21" t="s">
        <v>2362</v>
      </c>
      <c r="E21" t="s">
        <v>6</v>
      </c>
      <c r="F21" t="s">
        <v>5</v>
      </c>
      <c r="G21" t="s">
        <v>36</v>
      </c>
      <c r="H21">
        <f t="shared" si="0"/>
        <v>420.13299999999998</v>
      </c>
      <c r="J21" t="s">
        <v>3</v>
      </c>
      <c r="K21" t="s">
        <v>2420</v>
      </c>
      <c r="L21" t="s">
        <v>2419</v>
      </c>
      <c r="M21" t="s">
        <v>2418</v>
      </c>
    </row>
    <row r="22" spans="1:13" x14ac:dyDescent="0.25">
      <c r="A22" t="s">
        <v>2365</v>
      </c>
      <c r="B22" t="s">
        <v>2364</v>
      </c>
      <c r="C22" t="s">
        <v>2363</v>
      </c>
      <c r="D22" t="s">
        <v>2362</v>
      </c>
      <c r="E22" t="s">
        <v>6</v>
      </c>
      <c r="F22" t="s">
        <v>5</v>
      </c>
      <c r="G22" t="s">
        <v>14</v>
      </c>
      <c r="H22">
        <f t="shared" si="0"/>
        <v>436.83300000000003</v>
      </c>
      <c r="J22" t="s">
        <v>3</v>
      </c>
      <c r="K22" t="s">
        <v>2417</v>
      </c>
      <c r="L22" t="s">
        <v>2416</v>
      </c>
      <c r="M22" t="s">
        <v>2415</v>
      </c>
    </row>
    <row r="23" spans="1:13" x14ac:dyDescent="0.25">
      <c r="A23" t="s">
        <v>2365</v>
      </c>
      <c r="B23" t="s">
        <v>2364</v>
      </c>
      <c r="C23" t="s">
        <v>2363</v>
      </c>
      <c r="D23" t="s">
        <v>2362</v>
      </c>
      <c r="E23" t="s">
        <v>6</v>
      </c>
      <c r="F23" t="s">
        <v>5</v>
      </c>
      <c r="G23" t="s">
        <v>4</v>
      </c>
      <c r="H23">
        <f t="shared" si="0"/>
        <v>446.84199999999993</v>
      </c>
      <c r="J23" t="s">
        <v>3</v>
      </c>
      <c r="K23" t="s">
        <v>2414</v>
      </c>
      <c r="L23" t="s">
        <v>2413</v>
      </c>
      <c r="M23" t="s">
        <v>228</v>
      </c>
    </row>
    <row r="24" spans="1:13" x14ac:dyDescent="0.25">
      <c r="A24" t="s">
        <v>2365</v>
      </c>
      <c r="B24" t="s">
        <v>2364</v>
      </c>
      <c r="C24" t="s">
        <v>2363</v>
      </c>
      <c r="D24" t="s">
        <v>2362</v>
      </c>
      <c r="E24" t="s">
        <v>6</v>
      </c>
      <c r="F24" t="s">
        <v>5</v>
      </c>
      <c r="G24" t="s">
        <v>4</v>
      </c>
      <c r="H24">
        <f t="shared" si="0"/>
        <v>467.07400000000001</v>
      </c>
      <c r="J24" t="s">
        <v>3</v>
      </c>
      <c r="K24" t="s">
        <v>2412</v>
      </c>
      <c r="L24" t="s">
        <v>2411</v>
      </c>
      <c r="M24" t="s">
        <v>2410</v>
      </c>
    </row>
    <row r="25" spans="1:13" x14ac:dyDescent="0.25">
      <c r="A25" t="s">
        <v>2365</v>
      </c>
      <c r="B25" t="s">
        <v>2364</v>
      </c>
      <c r="C25" t="s">
        <v>2363</v>
      </c>
      <c r="D25" t="s">
        <v>2362</v>
      </c>
      <c r="E25" t="s">
        <v>6</v>
      </c>
      <c r="F25" t="s">
        <v>5</v>
      </c>
      <c r="G25" t="s">
        <v>14</v>
      </c>
      <c r="H25">
        <f t="shared" si="0"/>
        <v>480.59999999999997</v>
      </c>
      <c r="J25" t="s">
        <v>3</v>
      </c>
      <c r="K25" t="s">
        <v>2409</v>
      </c>
      <c r="L25" t="s">
        <v>2408</v>
      </c>
      <c r="M25" t="s">
        <v>2407</v>
      </c>
    </row>
    <row r="26" spans="1:13" x14ac:dyDescent="0.25">
      <c r="A26" t="s">
        <v>2365</v>
      </c>
      <c r="B26" t="s">
        <v>2364</v>
      </c>
      <c r="C26" t="s">
        <v>2363</v>
      </c>
      <c r="D26" t="s">
        <v>2362</v>
      </c>
      <c r="E26" t="s">
        <v>6</v>
      </c>
      <c r="F26" t="s">
        <v>5</v>
      </c>
      <c r="G26" t="s">
        <v>4</v>
      </c>
      <c r="H26">
        <f t="shared" si="0"/>
        <v>488.66699999999997</v>
      </c>
      <c r="J26" t="s">
        <v>3</v>
      </c>
      <c r="K26" t="s">
        <v>2406</v>
      </c>
      <c r="L26" t="s">
        <v>2405</v>
      </c>
      <c r="M26" t="s">
        <v>2404</v>
      </c>
    </row>
    <row r="27" spans="1:13" x14ac:dyDescent="0.25">
      <c r="A27" t="s">
        <v>2365</v>
      </c>
      <c r="B27" t="s">
        <v>2364</v>
      </c>
      <c r="C27" t="s">
        <v>2363</v>
      </c>
      <c r="D27" t="s">
        <v>2362</v>
      </c>
      <c r="E27" t="s">
        <v>6</v>
      </c>
      <c r="F27" t="s">
        <v>5</v>
      </c>
      <c r="G27" t="s">
        <v>14</v>
      </c>
      <c r="H27">
        <f t="shared" si="0"/>
        <v>491.58800000000002</v>
      </c>
      <c r="J27" t="s">
        <v>3</v>
      </c>
      <c r="K27" t="s">
        <v>2403</v>
      </c>
      <c r="L27" t="s">
        <v>2402</v>
      </c>
      <c r="M27" t="s">
        <v>2401</v>
      </c>
    </row>
    <row r="28" spans="1:13" x14ac:dyDescent="0.25">
      <c r="A28" t="s">
        <v>2365</v>
      </c>
      <c r="B28" t="s">
        <v>2364</v>
      </c>
      <c r="C28" t="s">
        <v>2363</v>
      </c>
      <c r="D28" t="s">
        <v>2362</v>
      </c>
      <c r="E28" t="s">
        <v>6</v>
      </c>
      <c r="F28" t="s">
        <v>5</v>
      </c>
      <c r="G28" t="s">
        <v>14</v>
      </c>
      <c r="H28">
        <f t="shared" si="0"/>
        <v>511.50600000000003</v>
      </c>
      <c r="J28" t="s">
        <v>3</v>
      </c>
      <c r="K28" t="s">
        <v>2400</v>
      </c>
      <c r="L28" t="s">
        <v>2399</v>
      </c>
      <c r="M28" t="s">
        <v>2398</v>
      </c>
    </row>
    <row r="29" spans="1:13" x14ac:dyDescent="0.25">
      <c r="A29" t="s">
        <v>2365</v>
      </c>
      <c r="B29" t="s">
        <v>2364</v>
      </c>
      <c r="C29" t="s">
        <v>2363</v>
      </c>
      <c r="D29" t="s">
        <v>2362</v>
      </c>
      <c r="E29" t="s">
        <v>6</v>
      </c>
      <c r="F29" t="s">
        <v>5</v>
      </c>
      <c r="G29" t="s">
        <v>14</v>
      </c>
      <c r="H29">
        <f t="shared" si="0"/>
        <v>537.30500000000006</v>
      </c>
      <c r="J29" t="s">
        <v>3</v>
      </c>
      <c r="K29" t="s">
        <v>2397</v>
      </c>
      <c r="L29" t="s">
        <v>2396</v>
      </c>
      <c r="M29" t="s">
        <v>2395</v>
      </c>
    </row>
    <row r="30" spans="1:13" x14ac:dyDescent="0.25">
      <c r="A30" t="s">
        <v>2365</v>
      </c>
      <c r="B30" t="s">
        <v>2364</v>
      </c>
      <c r="C30" t="s">
        <v>2363</v>
      </c>
      <c r="D30" t="s">
        <v>2362</v>
      </c>
      <c r="E30" t="s">
        <v>6</v>
      </c>
      <c r="F30" t="s">
        <v>5</v>
      </c>
      <c r="G30" t="s">
        <v>36</v>
      </c>
      <c r="H30">
        <f t="shared" si="0"/>
        <v>540.16599999999994</v>
      </c>
      <c r="J30" t="s">
        <v>3</v>
      </c>
      <c r="K30" t="s">
        <v>2394</v>
      </c>
      <c r="L30" t="s">
        <v>1727</v>
      </c>
      <c r="M30" t="s">
        <v>744</v>
      </c>
    </row>
    <row r="31" spans="1:13" x14ac:dyDescent="0.25">
      <c r="A31" t="s">
        <v>2365</v>
      </c>
      <c r="B31" t="s">
        <v>2364</v>
      </c>
      <c r="C31" t="s">
        <v>2363</v>
      </c>
      <c r="D31" t="s">
        <v>2362</v>
      </c>
      <c r="E31" t="s">
        <v>6</v>
      </c>
      <c r="F31" t="s">
        <v>5</v>
      </c>
      <c r="G31" t="s">
        <v>4</v>
      </c>
      <c r="H31">
        <f t="shared" si="0"/>
        <v>574.81700000000001</v>
      </c>
      <c r="J31" t="s">
        <v>3</v>
      </c>
      <c r="K31" t="s">
        <v>2393</v>
      </c>
      <c r="L31" t="s">
        <v>2392</v>
      </c>
      <c r="M31" t="s">
        <v>236</v>
      </c>
    </row>
    <row r="32" spans="1:13" x14ac:dyDescent="0.25">
      <c r="A32" t="s">
        <v>2365</v>
      </c>
      <c r="B32" t="s">
        <v>2364</v>
      </c>
      <c r="C32" t="s">
        <v>2363</v>
      </c>
      <c r="D32" t="s">
        <v>2362</v>
      </c>
      <c r="E32" t="s">
        <v>6</v>
      </c>
      <c r="F32" t="s">
        <v>5</v>
      </c>
      <c r="G32" t="s">
        <v>4</v>
      </c>
      <c r="H32">
        <f t="shared" si="0"/>
        <v>580.05099999999993</v>
      </c>
      <c r="J32" t="s">
        <v>3</v>
      </c>
      <c r="K32" t="s">
        <v>2391</v>
      </c>
      <c r="L32" t="s">
        <v>2390</v>
      </c>
      <c r="M32" t="s">
        <v>2389</v>
      </c>
    </row>
    <row r="33" spans="1:13" x14ac:dyDescent="0.25">
      <c r="A33" t="s">
        <v>2365</v>
      </c>
      <c r="B33" t="s">
        <v>2364</v>
      </c>
      <c r="C33" t="s">
        <v>2363</v>
      </c>
      <c r="D33" t="s">
        <v>2362</v>
      </c>
      <c r="E33" t="s">
        <v>6</v>
      </c>
      <c r="F33" t="s">
        <v>5</v>
      </c>
      <c r="G33" t="s">
        <v>14</v>
      </c>
      <c r="H33">
        <f t="shared" si="0"/>
        <v>585.25</v>
      </c>
      <c r="J33" t="s">
        <v>3</v>
      </c>
      <c r="K33" t="s">
        <v>2388</v>
      </c>
      <c r="L33" t="s">
        <v>2387</v>
      </c>
      <c r="M33" t="s">
        <v>2386</v>
      </c>
    </row>
    <row r="34" spans="1:13" x14ac:dyDescent="0.25">
      <c r="A34" t="s">
        <v>2365</v>
      </c>
      <c r="B34" t="s">
        <v>2364</v>
      </c>
      <c r="C34" t="s">
        <v>2363</v>
      </c>
      <c r="D34" t="s">
        <v>2362</v>
      </c>
      <c r="E34" t="s">
        <v>6</v>
      </c>
      <c r="F34" t="s">
        <v>5</v>
      </c>
      <c r="G34" t="s">
        <v>4</v>
      </c>
      <c r="H34">
        <f t="shared" si="0"/>
        <v>593.17499999999995</v>
      </c>
      <c r="J34" t="s">
        <v>3</v>
      </c>
      <c r="K34" t="s">
        <v>2385</v>
      </c>
      <c r="L34" t="s">
        <v>2384</v>
      </c>
      <c r="M34" t="s">
        <v>2383</v>
      </c>
    </row>
    <row r="35" spans="1:13" x14ac:dyDescent="0.25">
      <c r="A35" t="s">
        <v>2365</v>
      </c>
      <c r="B35" t="s">
        <v>2364</v>
      </c>
      <c r="C35" t="s">
        <v>2363</v>
      </c>
      <c r="D35" t="s">
        <v>2362</v>
      </c>
      <c r="E35" t="s">
        <v>6</v>
      </c>
      <c r="F35" t="s">
        <v>5</v>
      </c>
      <c r="G35" t="s">
        <v>14</v>
      </c>
      <c r="H35">
        <f t="shared" si="0"/>
        <v>628.06700000000001</v>
      </c>
      <c r="J35" t="s">
        <v>3</v>
      </c>
      <c r="K35" t="s">
        <v>2382</v>
      </c>
      <c r="L35" t="s">
        <v>2381</v>
      </c>
      <c r="M35" t="s">
        <v>2380</v>
      </c>
    </row>
    <row r="36" spans="1:13" x14ac:dyDescent="0.25">
      <c r="A36" t="s">
        <v>2365</v>
      </c>
      <c r="B36" t="s">
        <v>2364</v>
      </c>
      <c r="C36" t="s">
        <v>2363</v>
      </c>
      <c r="D36" t="s">
        <v>2362</v>
      </c>
      <c r="E36" t="s">
        <v>6</v>
      </c>
      <c r="F36" t="s">
        <v>5</v>
      </c>
      <c r="G36" t="s">
        <v>14</v>
      </c>
      <c r="H36">
        <f t="shared" si="0"/>
        <v>640.26800000000003</v>
      </c>
      <c r="J36" t="s">
        <v>3</v>
      </c>
      <c r="K36" t="s">
        <v>2379</v>
      </c>
      <c r="L36" t="s">
        <v>2378</v>
      </c>
      <c r="M36" t="s">
        <v>2377</v>
      </c>
    </row>
    <row r="37" spans="1:13" x14ac:dyDescent="0.25">
      <c r="A37" t="s">
        <v>2365</v>
      </c>
      <c r="B37" t="s">
        <v>2364</v>
      </c>
      <c r="C37" t="s">
        <v>2363</v>
      </c>
      <c r="D37" t="s">
        <v>2362</v>
      </c>
      <c r="E37" t="s">
        <v>6</v>
      </c>
      <c r="F37" t="s">
        <v>5</v>
      </c>
      <c r="G37" t="s">
        <v>4</v>
      </c>
      <c r="H37">
        <f t="shared" si="0"/>
        <v>696.56700000000001</v>
      </c>
      <c r="J37" t="s">
        <v>3</v>
      </c>
      <c r="K37" t="s">
        <v>2376</v>
      </c>
      <c r="L37" t="s">
        <v>2375</v>
      </c>
      <c r="M37" t="s">
        <v>2374</v>
      </c>
    </row>
    <row r="38" spans="1:13" x14ac:dyDescent="0.25">
      <c r="A38" t="s">
        <v>2365</v>
      </c>
      <c r="B38" t="s">
        <v>2364</v>
      </c>
      <c r="C38" t="s">
        <v>2363</v>
      </c>
      <c r="D38" t="s">
        <v>2362</v>
      </c>
      <c r="E38" t="s">
        <v>6</v>
      </c>
      <c r="F38" t="s">
        <v>5</v>
      </c>
      <c r="G38" t="s">
        <v>14</v>
      </c>
      <c r="H38">
        <f t="shared" si="0"/>
        <v>728.94700000000012</v>
      </c>
      <c r="J38" t="s">
        <v>3</v>
      </c>
      <c r="K38" t="s">
        <v>2373</v>
      </c>
      <c r="L38" t="s">
        <v>2372</v>
      </c>
      <c r="M38" t="s">
        <v>2371</v>
      </c>
    </row>
    <row r="39" spans="1:13" x14ac:dyDescent="0.25">
      <c r="A39" t="s">
        <v>2365</v>
      </c>
      <c r="B39" t="s">
        <v>2364</v>
      </c>
      <c r="C39" t="s">
        <v>2363</v>
      </c>
      <c r="D39" t="s">
        <v>2362</v>
      </c>
      <c r="E39" t="s">
        <v>6</v>
      </c>
      <c r="F39" t="s">
        <v>5</v>
      </c>
      <c r="G39" t="s">
        <v>14</v>
      </c>
      <c r="H39">
        <f t="shared" si="0"/>
        <v>749.01700000000005</v>
      </c>
      <c r="J39" t="s">
        <v>3</v>
      </c>
      <c r="K39" t="s">
        <v>2370</v>
      </c>
      <c r="L39" t="s">
        <v>2369</v>
      </c>
      <c r="M39" t="s">
        <v>317</v>
      </c>
    </row>
    <row r="40" spans="1:13" x14ac:dyDescent="0.25">
      <c r="A40" t="s">
        <v>2365</v>
      </c>
      <c r="B40" t="s">
        <v>2364</v>
      </c>
      <c r="C40" t="s">
        <v>2363</v>
      </c>
      <c r="D40" t="s">
        <v>2362</v>
      </c>
      <c r="E40" t="s">
        <v>6</v>
      </c>
      <c r="F40" t="s">
        <v>5</v>
      </c>
      <c r="G40" t="s">
        <v>14</v>
      </c>
      <c r="H40">
        <f t="shared" si="0"/>
        <v>754.31600000000003</v>
      </c>
      <c r="J40" t="s">
        <v>3</v>
      </c>
      <c r="K40" t="s">
        <v>2368</v>
      </c>
      <c r="L40" t="s">
        <v>2367</v>
      </c>
      <c r="M40" t="s">
        <v>2366</v>
      </c>
    </row>
    <row r="41" spans="1:13" x14ac:dyDescent="0.25">
      <c r="A41" t="s">
        <v>2365</v>
      </c>
      <c r="B41" t="s">
        <v>2364</v>
      </c>
      <c r="C41" t="s">
        <v>2363</v>
      </c>
      <c r="D41" t="s">
        <v>2362</v>
      </c>
      <c r="E41" t="s">
        <v>6</v>
      </c>
      <c r="F41" t="s">
        <v>5</v>
      </c>
      <c r="G41" t="s">
        <v>14</v>
      </c>
      <c r="H41">
        <f t="shared" si="0"/>
        <v>771.14300000000003</v>
      </c>
      <c r="J41" t="s">
        <v>3</v>
      </c>
      <c r="K41" t="s">
        <v>2361</v>
      </c>
      <c r="L41" t="s">
        <v>2360</v>
      </c>
      <c r="M41" t="s">
        <v>2359</v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pane ySplit="1" topLeftCell="A50" activePane="bottomLeft" state="frozen"/>
      <selection pane="bottomLeft" activeCell="G2" sqref="G2:M56"/>
    </sheetView>
  </sheetViews>
  <sheetFormatPr defaultRowHeight="15" x14ac:dyDescent="0.25"/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2814</v>
      </c>
      <c r="B2" t="s">
        <v>2813</v>
      </c>
      <c r="C2" t="s">
        <v>2812</v>
      </c>
      <c r="D2" t="s">
        <v>2811</v>
      </c>
      <c r="E2" t="s">
        <v>6</v>
      </c>
      <c r="F2" t="s">
        <v>5</v>
      </c>
      <c r="G2" t="s">
        <v>154</v>
      </c>
      <c r="H2">
        <f>K2-K$9+60</f>
        <v>0.992999999999995</v>
      </c>
      <c r="J2" t="s">
        <v>153</v>
      </c>
      <c r="K2" t="s">
        <v>2985</v>
      </c>
      <c r="L2" t="s">
        <v>2985</v>
      </c>
      <c r="M2" t="s">
        <v>151</v>
      </c>
    </row>
    <row r="3" spans="1:15" x14ac:dyDescent="0.25">
      <c r="A3" t="s">
        <v>2814</v>
      </c>
      <c r="B3" t="s">
        <v>2813</v>
      </c>
      <c r="C3" t="s">
        <v>2812</v>
      </c>
      <c r="D3" t="s">
        <v>2811</v>
      </c>
      <c r="E3" t="s">
        <v>6</v>
      </c>
      <c r="F3" t="s">
        <v>5</v>
      </c>
      <c r="G3" t="s">
        <v>14</v>
      </c>
      <c r="H3">
        <f t="shared" ref="H3:H66" si="0">K3-K$9+60</f>
        <v>2.7919999999999732</v>
      </c>
      <c r="J3" t="s">
        <v>3</v>
      </c>
      <c r="K3" t="s">
        <v>2984</v>
      </c>
      <c r="L3" t="s">
        <v>2983</v>
      </c>
      <c r="M3" t="s">
        <v>301</v>
      </c>
    </row>
    <row r="4" spans="1:15" x14ac:dyDescent="0.25">
      <c r="A4" t="s">
        <v>2814</v>
      </c>
      <c r="B4" t="s">
        <v>2813</v>
      </c>
      <c r="C4" t="s">
        <v>2812</v>
      </c>
      <c r="D4" t="s">
        <v>2811</v>
      </c>
      <c r="E4" t="s">
        <v>6</v>
      </c>
      <c r="F4" t="s">
        <v>5</v>
      </c>
      <c r="G4" t="s">
        <v>14</v>
      </c>
      <c r="H4">
        <f t="shared" si="0"/>
        <v>7.1929999999999836</v>
      </c>
      <c r="J4" t="s">
        <v>3</v>
      </c>
      <c r="K4" t="s">
        <v>2982</v>
      </c>
      <c r="L4" t="s">
        <v>2981</v>
      </c>
      <c r="M4" t="s">
        <v>1255</v>
      </c>
    </row>
    <row r="5" spans="1:15" x14ac:dyDescent="0.25">
      <c r="A5" t="s">
        <v>2814</v>
      </c>
      <c r="B5" t="s">
        <v>2813</v>
      </c>
      <c r="C5" t="s">
        <v>2812</v>
      </c>
      <c r="D5" t="s">
        <v>2811</v>
      </c>
      <c r="E5" t="s">
        <v>6</v>
      </c>
      <c r="F5" t="s">
        <v>5</v>
      </c>
      <c r="G5" t="s">
        <v>14</v>
      </c>
      <c r="H5">
        <f t="shared" si="0"/>
        <v>14.692999999999984</v>
      </c>
      <c r="J5" t="s">
        <v>3</v>
      </c>
      <c r="K5" t="s">
        <v>2980</v>
      </c>
      <c r="L5" t="s">
        <v>2979</v>
      </c>
      <c r="M5" t="s">
        <v>2978</v>
      </c>
    </row>
    <row r="6" spans="1:15" x14ac:dyDescent="0.25">
      <c r="A6" t="s">
        <v>2814</v>
      </c>
      <c r="B6" t="s">
        <v>2813</v>
      </c>
      <c r="C6" t="s">
        <v>2812</v>
      </c>
      <c r="D6" t="s">
        <v>2811</v>
      </c>
      <c r="E6" t="s">
        <v>6</v>
      </c>
      <c r="F6" t="s">
        <v>5</v>
      </c>
      <c r="G6" t="s">
        <v>14</v>
      </c>
      <c r="H6">
        <f t="shared" si="0"/>
        <v>27.367999999999995</v>
      </c>
      <c r="J6" t="s">
        <v>3</v>
      </c>
      <c r="K6" t="s">
        <v>2977</v>
      </c>
      <c r="L6" t="s">
        <v>2976</v>
      </c>
      <c r="M6" t="s">
        <v>511</v>
      </c>
    </row>
    <row r="7" spans="1:15" x14ac:dyDescent="0.25">
      <c r="A7" t="s">
        <v>2814</v>
      </c>
      <c r="B7" t="s">
        <v>2813</v>
      </c>
      <c r="C7" t="s">
        <v>2812</v>
      </c>
      <c r="D7" t="s">
        <v>2811</v>
      </c>
      <c r="E7" t="s">
        <v>6</v>
      </c>
      <c r="F7" t="s">
        <v>5</v>
      </c>
      <c r="G7" t="s">
        <v>14</v>
      </c>
      <c r="H7">
        <f t="shared" si="0"/>
        <v>39.517999999999972</v>
      </c>
      <c r="J7" t="s">
        <v>3</v>
      </c>
      <c r="K7" t="s">
        <v>2975</v>
      </c>
      <c r="L7" t="s">
        <v>2974</v>
      </c>
      <c r="M7" t="s">
        <v>231</v>
      </c>
    </row>
    <row r="8" spans="1:15" x14ac:dyDescent="0.25">
      <c r="A8" t="s">
        <v>2814</v>
      </c>
      <c r="B8" t="s">
        <v>2813</v>
      </c>
      <c r="C8" t="s">
        <v>2812</v>
      </c>
      <c r="D8" t="s">
        <v>2811</v>
      </c>
      <c r="E8" t="s">
        <v>6</v>
      </c>
      <c r="F8" t="s">
        <v>5</v>
      </c>
      <c r="G8" t="s">
        <v>14</v>
      </c>
      <c r="H8">
        <f t="shared" si="0"/>
        <v>41.375</v>
      </c>
      <c r="J8" t="s">
        <v>3</v>
      </c>
      <c r="K8" t="s">
        <v>2973</v>
      </c>
      <c r="L8" t="s">
        <v>2972</v>
      </c>
      <c r="M8" t="s">
        <v>329</v>
      </c>
    </row>
    <row r="9" spans="1:15" x14ac:dyDescent="0.25">
      <c r="A9" t="s">
        <v>2814</v>
      </c>
      <c r="B9" t="s">
        <v>2813</v>
      </c>
      <c r="C9" t="s">
        <v>2812</v>
      </c>
      <c r="D9" t="s">
        <v>2811</v>
      </c>
      <c r="E9" t="s">
        <v>6</v>
      </c>
      <c r="F9" t="s">
        <v>5</v>
      </c>
      <c r="G9" t="s">
        <v>36</v>
      </c>
      <c r="H9">
        <f t="shared" si="0"/>
        <v>60</v>
      </c>
      <c r="J9" t="s">
        <v>3</v>
      </c>
      <c r="K9" t="s">
        <v>1164</v>
      </c>
      <c r="L9" t="s">
        <v>2971</v>
      </c>
      <c r="M9" t="s">
        <v>781</v>
      </c>
    </row>
    <row r="10" spans="1:15" x14ac:dyDescent="0.25">
      <c r="A10" t="s">
        <v>2814</v>
      </c>
      <c r="B10" t="s">
        <v>2813</v>
      </c>
      <c r="C10" t="s">
        <v>2812</v>
      </c>
      <c r="D10" t="s">
        <v>2811</v>
      </c>
      <c r="E10" t="s">
        <v>6</v>
      </c>
      <c r="F10" t="s">
        <v>5</v>
      </c>
      <c r="G10" t="s">
        <v>14</v>
      </c>
      <c r="H10">
        <f t="shared" si="0"/>
        <v>61.449999999999989</v>
      </c>
      <c r="J10" t="s">
        <v>3</v>
      </c>
      <c r="K10" t="s">
        <v>2970</v>
      </c>
      <c r="L10" t="s">
        <v>2969</v>
      </c>
      <c r="M10" t="s">
        <v>1298</v>
      </c>
    </row>
    <row r="11" spans="1:15" x14ac:dyDescent="0.25">
      <c r="A11" t="s">
        <v>2814</v>
      </c>
      <c r="B11" t="s">
        <v>2813</v>
      </c>
      <c r="C11" t="s">
        <v>2812</v>
      </c>
      <c r="D11" t="s">
        <v>2811</v>
      </c>
      <c r="E11" t="s">
        <v>6</v>
      </c>
      <c r="F11" t="s">
        <v>5</v>
      </c>
      <c r="G11" t="s">
        <v>132</v>
      </c>
      <c r="H11">
        <f t="shared" si="0"/>
        <v>68.475999999999999</v>
      </c>
      <c r="J11" t="s">
        <v>3</v>
      </c>
      <c r="K11" t="s">
        <v>2968</v>
      </c>
      <c r="L11" t="s">
        <v>2967</v>
      </c>
      <c r="M11" t="s">
        <v>1332</v>
      </c>
    </row>
    <row r="12" spans="1:15" x14ac:dyDescent="0.25">
      <c r="A12" t="s">
        <v>2814</v>
      </c>
      <c r="B12" t="s">
        <v>2813</v>
      </c>
      <c r="C12" t="s">
        <v>2812</v>
      </c>
      <c r="D12" t="s">
        <v>2811</v>
      </c>
      <c r="E12" t="s">
        <v>6</v>
      </c>
      <c r="F12" t="s">
        <v>5</v>
      </c>
      <c r="G12" t="s">
        <v>132</v>
      </c>
      <c r="H12">
        <f t="shared" si="0"/>
        <v>70.875</v>
      </c>
      <c r="J12" t="s">
        <v>3</v>
      </c>
      <c r="K12" t="s">
        <v>2966</v>
      </c>
      <c r="L12" t="s">
        <v>2965</v>
      </c>
      <c r="M12" t="s">
        <v>2964</v>
      </c>
    </row>
    <row r="13" spans="1:15" x14ac:dyDescent="0.25">
      <c r="A13" t="s">
        <v>2814</v>
      </c>
      <c r="B13" t="s">
        <v>2813</v>
      </c>
      <c r="C13" t="s">
        <v>2812</v>
      </c>
      <c r="D13" t="s">
        <v>2811</v>
      </c>
      <c r="E13" t="s">
        <v>6</v>
      </c>
      <c r="F13" t="s">
        <v>5</v>
      </c>
      <c r="G13" t="s">
        <v>14</v>
      </c>
      <c r="H13">
        <f t="shared" si="0"/>
        <v>106.71800000000002</v>
      </c>
      <c r="J13" t="s">
        <v>3</v>
      </c>
      <c r="K13" t="s">
        <v>2963</v>
      </c>
      <c r="L13" t="s">
        <v>2962</v>
      </c>
      <c r="M13" t="s">
        <v>2961</v>
      </c>
    </row>
    <row r="14" spans="1:15" x14ac:dyDescent="0.25">
      <c r="A14" t="s">
        <v>2814</v>
      </c>
      <c r="B14" t="s">
        <v>2813</v>
      </c>
      <c r="C14" t="s">
        <v>2812</v>
      </c>
      <c r="D14" t="s">
        <v>2811</v>
      </c>
      <c r="E14" t="s">
        <v>6</v>
      </c>
      <c r="F14" t="s">
        <v>5</v>
      </c>
      <c r="G14" t="s">
        <v>14</v>
      </c>
      <c r="H14">
        <f t="shared" si="0"/>
        <v>127.32600000000002</v>
      </c>
      <c r="J14" t="s">
        <v>3</v>
      </c>
      <c r="K14" t="s">
        <v>2960</v>
      </c>
      <c r="L14" t="s">
        <v>2959</v>
      </c>
      <c r="M14" t="s">
        <v>196</v>
      </c>
    </row>
    <row r="15" spans="1:15" x14ac:dyDescent="0.25">
      <c r="A15" t="s">
        <v>2814</v>
      </c>
      <c r="B15" t="s">
        <v>2813</v>
      </c>
      <c r="C15" t="s">
        <v>2812</v>
      </c>
      <c r="D15" t="s">
        <v>2811</v>
      </c>
      <c r="E15" t="s">
        <v>6</v>
      </c>
      <c r="F15" t="s">
        <v>5</v>
      </c>
      <c r="G15" t="s">
        <v>14</v>
      </c>
      <c r="H15">
        <f t="shared" si="0"/>
        <v>140.89999999999998</v>
      </c>
      <c r="J15" t="s">
        <v>3</v>
      </c>
      <c r="K15" t="s">
        <v>2958</v>
      </c>
      <c r="L15" t="s">
        <v>2957</v>
      </c>
      <c r="M15" t="s">
        <v>1997</v>
      </c>
    </row>
    <row r="16" spans="1:15" x14ac:dyDescent="0.25">
      <c r="A16" t="s">
        <v>2814</v>
      </c>
      <c r="B16" t="s">
        <v>2813</v>
      </c>
      <c r="C16" t="s">
        <v>2812</v>
      </c>
      <c r="D16" t="s">
        <v>2811</v>
      </c>
      <c r="E16" t="s">
        <v>6</v>
      </c>
      <c r="F16" t="s">
        <v>5</v>
      </c>
      <c r="G16" t="s">
        <v>132</v>
      </c>
      <c r="H16">
        <f t="shared" si="0"/>
        <v>145.55000000000001</v>
      </c>
      <c r="J16" t="s">
        <v>3</v>
      </c>
      <c r="K16" t="s">
        <v>2956</v>
      </c>
      <c r="L16" t="s">
        <v>2955</v>
      </c>
      <c r="M16" t="s">
        <v>792</v>
      </c>
    </row>
    <row r="17" spans="1:13" x14ac:dyDescent="0.25">
      <c r="A17" t="s">
        <v>2814</v>
      </c>
      <c r="B17" t="s">
        <v>2813</v>
      </c>
      <c r="C17" t="s">
        <v>2812</v>
      </c>
      <c r="D17" t="s">
        <v>2811</v>
      </c>
      <c r="E17" t="s">
        <v>6</v>
      </c>
      <c r="F17" t="s">
        <v>5</v>
      </c>
      <c r="G17" t="s">
        <v>4</v>
      </c>
      <c r="H17">
        <f t="shared" si="0"/>
        <v>151.30000000000001</v>
      </c>
      <c r="J17" t="s">
        <v>3</v>
      </c>
      <c r="K17" t="s">
        <v>2954</v>
      </c>
      <c r="L17" t="s">
        <v>2953</v>
      </c>
      <c r="M17" t="s">
        <v>2952</v>
      </c>
    </row>
    <row r="18" spans="1:13" x14ac:dyDescent="0.25">
      <c r="A18" t="s">
        <v>2814</v>
      </c>
      <c r="B18" t="s">
        <v>2813</v>
      </c>
      <c r="C18" t="s">
        <v>2812</v>
      </c>
      <c r="D18" t="s">
        <v>2811</v>
      </c>
      <c r="E18" t="s">
        <v>6</v>
      </c>
      <c r="F18" t="s">
        <v>5</v>
      </c>
      <c r="G18" t="s">
        <v>132</v>
      </c>
      <c r="H18">
        <f t="shared" si="0"/>
        <v>158.07499999999999</v>
      </c>
      <c r="J18" t="s">
        <v>3</v>
      </c>
      <c r="K18" t="s">
        <v>2951</v>
      </c>
      <c r="L18" t="s">
        <v>2950</v>
      </c>
      <c r="M18" t="s">
        <v>2949</v>
      </c>
    </row>
    <row r="19" spans="1:13" x14ac:dyDescent="0.25">
      <c r="A19" t="s">
        <v>2814</v>
      </c>
      <c r="B19" t="s">
        <v>2813</v>
      </c>
      <c r="C19" t="s">
        <v>2812</v>
      </c>
      <c r="D19" t="s">
        <v>2811</v>
      </c>
      <c r="E19" t="s">
        <v>6</v>
      </c>
      <c r="F19" t="s">
        <v>5</v>
      </c>
      <c r="G19" t="s">
        <v>178</v>
      </c>
      <c r="H19">
        <f t="shared" si="0"/>
        <v>164.58499999999998</v>
      </c>
      <c r="J19" t="s">
        <v>3</v>
      </c>
      <c r="K19" t="s">
        <v>2948</v>
      </c>
      <c r="L19" t="s">
        <v>2947</v>
      </c>
      <c r="M19" t="s">
        <v>2900</v>
      </c>
    </row>
    <row r="20" spans="1:13" x14ac:dyDescent="0.25">
      <c r="A20" t="s">
        <v>2814</v>
      </c>
      <c r="B20" t="s">
        <v>2813</v>
      </c>
      <c r="C20" t="s">
        <v>2812</v>
      </c>
      <c r="D20" t="s">
        <v>2811</v>
      </c>
      <c r="E20" t="s">
        <v>6</v>
      </c>
      <c r="F20" t="s">
        <v>5</v>
      </c>
      <c r="G20" t="s">
        <v>132</v>
      </c>
      <c r="H20">
        <f t="shared" si="0"/>
        <v>167.55099999999999</v>
      </c>
      <c r="J20" t="s">
        <v>3</v>
      </c>
      <c r="K20" t="s">
        <v>2946</v>
      </c>
      <c r="L20" t="s">
        <v>2945</v>
      </c>
      <c r="M20" t="s">
        <v>2944</v>
      </c>
    </row>
    <row r="21" spans="1:13" x14ac:dyDescent="0.25">
      <c r="A21" t="s">
        <v>2814</v>
      </c>
      <c r="B21" t="s">
        <v>2813</v>
      </c>
      <c r="C21" t="s">
        <v>2812</v>
      </c>
      <c r="D21" t="s">
        <v>2811</v>
      </c>
      <c r="E21" t="s">
        <v>6</v>
      </c>
      <c r="F21" t="s">
        <v>5</v>
      </c>
      <c r="G21" t="s">
        <v>132</v>
      </c>
      <c r="H21">
        <f t="shared" si="0"/>
        <v>171.76</v>
      </c>
      <c r="J21" t="s">
        <v>3</v>
      </c>
      <c r="K21" t="s">
        <v>2943</v>
      </c>
      <c r="L21" t="s">
        <v>2942</v>
      </c>
      <c r="M21" t="s">
        <v>2941</v>
      </c>
    </row>
    <row r="22" spans="1:13" x14ac:dyDescent="0.25">
      <c r="A22" t="s">
        <v>2814</v>
      </c>
      <c r="B22" t="s">
        <v>2813</v>
      </c>
      <c r="C22" t="s">
        <v>2812</v>
      </c>
      <c r="D22" t="s">
        <v>2811</v>
      </c>
      <c r="E22" t="s">
        <v>6</v>
      </c>
      <c r="F22" t="s">
        <v>5</v>
      </c>
      <c r="G22" t="s">
        <v>36</v>
      </c>
      <c r="H22">
        <f t="shared" si="0"/>
        <v>180</v>
      </c>
      <c r="J22" t="s">
        <v>3</v>
      </c>
      <c r="K22" t="s">
        <v>2940</v>
      </c>
      <c r="L22" t="s">
        <v>2939</v>
      </c>
      <c r="M22" t="s">
        <v>175</v>
      </c>
    </row>
    <row r="23" spans="1:13" x14ac:dyDescent="0.25">
      <c r="A23" t="s">
        <v>2814</v>
      </c>
      <c r="B23" t="s">
        <v>2813</v>
      </c>
      <c r="C23" t="s">
        <v>2812</v>
      </c>
      <c r="D23" t="s">
        <v>2811</v>
      </c>
      <c r="E23" t="s">
        <v>6</v>
      </c>
      <c r="F23" t="s">
        <v>5</v>
      </c>
      <c r="G23" t="s">
        <v>178</v>
      </c>
      <c r="H23">
        <f t="shared" si="0"/>
        <v>192.97500000000002</v>
      </c>
      <c r="J23" t="s">
        <v>3</v>
      </c>
      <c r="K23" t="s">
        <v>2938</v>
      </c>
      <c r="L23" t="s">
        <v>2937</v>
      </c>
      <c r="M23" t="s">
        <v>172</v>
      </c>
    </row>
    <row r="24" spans="1:13" x14ac:dyDescent="0.25">
      <c r="A24" t="s">
        <v>2814</v>
      </c>
      <c r="B24" t="s">
        <v>2813</v>
      </c>
      <c r="C24" t="s">
        <v>2812</v>
      </c>
      <c r="D24" t="s">
        <v>2811</v>
      </c>
      <c r="E24" t="s">
        <v>6</v>
      </c>
      <c r="F24" t="s">
        <v>5</v>
      </c>
      <c r="G24" t="s">
        <v>132</v>
      </c>
      <c r="H24">
        <f t="shared" si="0"/>
        <v>194.50099999999998</v>
      </c>
      <c r="J24" t="s">
        <v>3</v>
      </c>
      <c r="K24" t="s">
        <v>2937</v>
      </c>
      <c r="L24" t="s">
        <v>2936</v>
      </c>
      <c r="M24" t="s">
        <v>2935</v>
      </c>
    </row>
    <row r="25" spans="1:13" x14ac:dyDescent="0.25">
      <c r="A25" t="s">
        <v>2814</v>
      </c>
      <c r="B25" t="s">
        <v>2813</v>
      </c>
      <c r="C25" t="s">
        <v>2812</v>
      </c>
      <c r="D25" t="s">
        <v>2811</v>
      </c>
      <c r="E25" t="s">
        <v>6</v>
      </c>
      <c r="F25" t="s">
        <v>5</v>
      </c>
      <c r="G25" t="s">
        <v>132</v>
      </c>
      <c r="H25">
        <f t="shared" si="0"/>
        <v>201.14999999999998</v>
      </c>
      <c r="J25" t="s">
        <v>3</v>
      </c>
      <c r="K25" t="s">
        <v>2934</v>
      </c>
      <c r="L25" t="s">
        <v>2933</v>
      </c>
      <c r="M25" t="s">
        <v>2932</v>
      </c>
    </row>
    <row r="26" spans="1:13" x14ac:dyDescent="0.25">
      <c r="A26" t="s">
        <v>2814</v>
      </c>
      <c r="B26" t="s">
        <v>2813</v>
      </c>
      <c r="C26" t="s">
        <v>2812</v>
      </c>
      <c r="D26" t="s">
        <v>2811</v>
      </c>
      <c r="E26" t="s">
        <v>6</v>
      </c>
      <c r="F26" t="s">
        <v>5</v>
      </c>
      <c r="G26" t="s">
        <v>178</v>
      </c>
      <c r="H26">
        <f t="shared" si="0"/>
        <v>204.22500000000002</v>
      </c>
      <c r="J26" t="s">
        <v>3</v>
      </c>
      <c r="K26" t="s">
        <v>2931</v>
      </c>
      <c r="L26" t="s">
        <v>2930</v>
      </c>
      <c r="M26" t="s">
        <v>2929</v>
      </c>
    </row>
    <row r="27" spans="1:13" x14ac:dyDescent="0.25">
      <c r="A27" t="s">
        <v>2814</v>
      </c>
      <c r="B27" t="s">
        <v>2813</v>
      </c>
      <c r="C27" t="s">
        <v>2812</v>
      </c>
      <c r="D27" t="s">
        <v>2811</v>
      </c>
      <c r="E27" t="s">
        <v>6</v>
      </c>
      <c r="F27" t="s">
        <v>5</v>
      </c>
      <c r="G27" t="s">
        <v>132</v>
      </c>
      <c r="H27">
        <f t="shared" si="0"/>
        <v>207.80099999999999</v>
      </c>
      <c r="J27" t="s">
        <v>3</v>
      </c>
      <c r="K27" t="s">
        <v>2928</v>
      </c>
      <c r="L27" t="s">
        <v>2927</v>
      </c>
      <c r="M27" t="s">
        <v>2926</v>
      </c>
    </row>
    <row r="28" spans="1:13" x14ac:dyDescent="0.25">
      <c r="A28" t="s">
        <v>2814</v>
      </c>
      <c r="B28" t="s">
        <v>2813</v>
      </c>
      <c r="C28" t="s">
        <v>2812</v>
      </c>
      <c r="D28" t="s">
        <v>2811</v>
      </c>
      <c r="E28" t="s">
        <v>6</v>
      </c>
      <c r="F28" t="s">
        <v>5</v>
      </c>
      <c r="G28" t="s">
        <v>14</v>
      </c>
      <c r="H28">
        <f t="shared" si="0"/>
        <v>257.7</v>
      </c>
      <c r="J28" t="s">
        <v>3</v>
      </c>
      <c r="K28" t="s">
        <v>2925</v>
      </c>
      <c r="L28" t="s">
        <v>2924</v>
      </c>
      <c r="M28" t="s">
        <v>326</v>
      </c>
    </row>
    <row r="29" spans="1:13" x14ac:dyDescent="0.25">
      <c r="A29" t="s">
        <v>2814</v>
      </c>
      <c r="B29" t="s">
        <v>2813</v>
      </c>
      <c r="C29" t="s">
        <v>2812</v>
      </c>
      <c r="D29" t="s">
        <v>2811</v>
      </c>
      <c r="E29" t="s">
        <v>6</v>
      </c>
      <c r="F29" t="s">
        <v>5</v>
      </c>
      <c r="G29" t="s">
        <v>4</v>
      </c>
      <c r="H29">
        <f t="shared" si="0"/>
        <v>281.41900000000004</v>
      </c>
      <c r="J29" t="s">
        <v>3</v>
      </c>
      <c r="K29" t="s">
        <v>2923</v>
      </c>
      <c r="L29" t="s">
        <v>2922</v>
      </c>
      <c r="M29" t="s">
        <v>1981</v>
      </c>
    </row>
    <row r="30" spans="1:13" x14ac:dyDescent="0.25">
      <c r="A30" t="s">
        <v>2814</v>
      </c>
      <c r="B30" t="s">
        <v>2813</v>
      </c>
      <c r="C30" t="s">
        <v>2812</v>
      </c>
      <c r="D30" t="s">
        <v>2811</v>
      </c>
      <c r="E30" t="s">
        <v>6</v>
      </c>
      <c r="F30" t="s">
        <v>5</v>
      </c>
      <c r="G30" t="s">
        <v>14</v>
      </c>
      <c r="H30">
        <f t="shared" si="0"/>
        <v>295.26799999999997</v>
      </c>
      <c r="J30" t="s">
        <v>3</v>
      </c>
      <c r="K30" t="s">
        <v>2921</v>
      </c>
      <c r="L30" t="s">
        <v>2920</v>
      </c>
      <c r="M30" t="s">
        <v>2919</v>
      </c>
    </row>
    <row r="31" spans="1:13" x14ac:dyDescent="0.25">
      <c r="A31" t="s">
        <v>2814</v>
      </c>
      <c r="B31" t="s">
        <v>2813</v>
      </c>
      <c r="C31" t="s">
        <v>2812</v>
      </c>
      <c r="D31" t="s">
        <v>2811</v>
      </c>
      <c r="E31" t="s">
        <v>6</v>
      </c>
      <c r="F31" t="s">
        <v>5</v>
      </c>
      <c r="G31" t="s">
        <v>14</v>
      </c>
      <c r="H31">
        <f t="shared" si="0"/>
        <v>298.36799999999999</v>
      </c>
      <c r="J31" t="s">
        <v>3</v>
      </c>
      <c r="K31" t="s">
        <v>2918</v>
      </c>
      <c r="L31" t="s">
        <v>2917</v>
      </c>
      <c r="M31" t="s">
        <v>2916</v>
      </c>
    </row>
    <row r="32" spans="1:13" x14ac:dyDescent="0.25">
      <c r="A32" t="s">
        <v>2814</v>
      </c>
      <c r="B32" t="s">
        <v>2813</v>
      </c>
      <c r="C32" t="s">
        <v>2812</v>
      </c>
      <c r="D32" t="s">
        <v>2811</v>
      </c>
      <c r="E32" t="s">
        <v>6</v>
      </c>
      <c r="F32" t="s">
        <v>5</v>
      </c>
      <c r="G32" t="s">
        <v>36</v>
      </c>
      <c r="H32">
        <f t="shared" si="0"/>
        <v>300.09999999999997</v>
      </c>
      <c r="J32" t="s">
        <v>3</v>
      </c>
      <c r="K32" t="s">
        <v>2915</v>
      </c>
      <c r="L32" t="s">
        <v>1944</v>
      </c>
      <c r="M32" t="s">
        <v>136</v>
      </c>
    </row>
    <row r="33" spans="1:13" x14ac:dyDescent="0.25">
      <c r="A33" t="s">
        <v>2814</v>
      </c>
      <c r="B33" t="s">
        <v>2813</v>
      </c>
      <c r="C33" t="s">
        <v>2812</v>
      </c>
      <c r="D33" t="s">
        <v>2811</v>
      </c>
      <c r="E33" t="s">
        <v>6</v>
      </c>
      <c r="F33" t="s">
        <v>5</v>
      </c>
      <c r="G33" t="s">
        <v>14</v>
      </c>
      <c r="H33">
        <f t="shared" si="0"/>
        <v>306.67599999999999</v>
      </c>
      <c r="J33" t="s">
        <v>3</v>
      </c>
      <c r="K33" t="s">
        <v>2914</v>
      </c>
      <c r="L33" t="s">
        <v>2913</v>
      </c>
      <c r="M33" t="s">
        <v>2912</v>
      </c>
    </row>
    <row r="34" spans="1:13" x14ac:dyDescent="0.25">
      <c r="A34" t="s">
        <v>2814</v>
      </c>
      <c r="B34" t="s">
        <v>2813</v>
      </c>
      <c r="C34" t="s">
        <v>2812</v>
      </c>
      <c r="D34" t="s">
        <v>2811</v>
      </c>
      <c r="E34" t="s">
        <v>6</v>
      </c>
      <c r="F34" t="s">
        <v>5</v>
      </c>
      <c r="G34" t="s">
        <v>4</v>
      </c>
      <c r="H34">
        <f t="shared" si="0"/>
        <v>316.55199999999996</v>
      </c>
      <c r="J34" t="s">
        <v>3</v>
      </c>
      <c r="K34" t="s">
        <v>2911</v>
      </c>
      <c r="L34" t="s">
        <v>2910</v>
      </c>
      <c r="M34" t="s">
        <v>1926</v>
      </c>
    </row>
    <row r="35" spans="1:13" x14ac:dyDescent="0.25">
      <c r="A35" t="s">
        <v>2814</v>
      </c>
      <c r="B35" t="s">
        <v>2813</v>
      </c>
      <c r="C35" t="s">
        <v>2812</v>
      </c>
      <c r="D35" t="s">
        <v>2811</v>
      </c>
      <c r="E35" t="s">
        <v>6</v>
      </c>
      <c r="F35" t="s">
        <v>5</v>
      </c>
      <c r="G35" t="s">
        <v>14</v>
      </c>
      <c r="H35">
        <f t="shared" si="0"/>
        <v>322.00100000000003</v>
      </c>
      <c r="J35" t="s">
        <v>3</v>
      </c>
      <c r="K35" t="s">
        <v>2909</v>
      </c>
      <c r="L35" t="s">
        <v>2908</v>
      </c>
      <c r="M35" t="s">
        <v>2907</v>
      </c>
    </row>
    <row r="36" spans="1:13" x14ac:dyDescent="0.25">
      <c r="A36" t="s">
        <v>2814</v>
      </c>
      <c r="B36" t="s">
        <v>2813</v>
      </c>
      <c r="C36" t="s">
        <v>2812</v>
      </c>
      <c r="D36" t="s">
        <v>2811</v>
      </c>
      <c r="E36" t="s">
        <v>6</v>
      </c>
      <c r="F36" t="s">
        <v>5</v>
      </c>
      <c r="G36" t="s">
        <v>14</v>
      </c>
      <c r="H36">
        <f t="shared" si="0"/>
        <v>344.22599999999994</v>
      </c>
      <c r="J36" t="s">
        <v>3</v>
      </c>
      <c r="K36" t="s">
        <v>2906</v>
      </c>
      <c r="L36" t="s">
        <v>2905</v>
      </c>
      <c r="M36" t="s">
        <v>1997</v>
      </c>
    </row>
    <row r="37" spans="1:13" x14ac:dyDescent="0.25">
      <c r="A37" t="s">
        <v>2814</v>
      </c>
      <c r="B37" t="s">
        <v>2813</v>
      </c>
      <c r="C37" t="s">
        <v>2812</v>
      </c>
      <c r="D37" t="s">
        <v>2811</v>
      </c>
      <c r="E37" t="s">
        <v>6</v>
      </c>
      <c r="F37" t="s">
        <v>5</v>
      </c>
      <c r="G37" t="s">
        <v>4</v>
      </c>
      <c r="H37">
        <f t="shared" si="0"/>
        <v>351.04199999999997</v>
      </c>
      <c r="J37" t="s">
        <v>3</v>
      </c>
      <c r="K37" t="s">
        <v>2904</v>
      </c>
      <c r="L37" t="s">
        <v>2903</v>
      </c>
      <c r="M37" t="s">
        <v>1926</v>
      </c>
    </row>
    <row r="38" spans="1:13" x14ac:dyDescent="0.25">
      <c r="A38" t="s">
        <v>2814</v>
      </c>
      <c r="B38" t="s">
        <v>2813</v>
      </c>
      <c r="C38" t="s">
        <v>2812</v>
      </c>
      <c r="D38" t="s">
        <v>2811</v>
      </c>
      <c r="E38" t="s">
        <v>6</v>
      </c>
      <c r="F38" t="s">
        <v>5</v>
      </c>
      <c r="G38" t="s">
        <v>14</v>
      </c>
      <c r="H38">
        <f t="shared" si="0"/>
        <v>365.90100000000001</v>
      </c>
      <c r="J38" t="s">
        <v>3</v>
      </c>
      <c r="K38" t="s">
        <v>2902</v>
      </c>
      <c r="L38" t="s">
        <v>2901</v>
      </c>
      <c r="M38" t="s">
        <v>2900</v>
      </c>
    </row>
    <row r="39" spans="1:13" x14ac:dyDescent="0.25">
      <c r="A39" t="s">
        <v>2814</v>
      </c>
      <c r="B39" t="s">
        <v>2813</v>
      </c>
      <c r="C39" t="s">
        <v>2812</v>
      </c>
      <c r="D39" t="s">
        <v>2811</v>
      </c>
      <c r="E39" t="s">
        <v>6</v>
      </c>
      <c r="F39" t="s">
        <v>5</v>
      </c>
      <c r="G39" t="s">
        <v>4</v>
      </c>
      <c r="H39">
        <f t="shared" si="0"/>
        <v>372.87700000000001</v>
      </c>
      <c r="J39" t="s">
        <v>3</v>
      </c>
      <c r="K39" t="s">
        <v>2899</v>
      </c>
      <c r="L39" t="s">
        <v>2898</v>
      </c>
      <c r="M39" t="s">
        <v>407</v>
      </c>
    </row>
    <row r="40" spans="1:13" x14ac:dyDescent="0.25">
      <c r="A40" t="s">
        <v>2814</v>
      </c>
      <c r="B40" t="s">
        <v>2813</v>
      </c>
      <c r="C40" t="s">
        <v>2812</v>
      </c>
      <c r="D40" t="s">
        <v>2811</v>
      </c>
      <c r="E40" t="s">
        <v>6</v>
      </c>
      <c r="F40" t="s">
        <v>5</v>
      </c>
      <c r="G40" t="s">
        <v>14</v>
      </c>
      <c r="H40">
        <f t="shared" si="0"/>
        <v>382.17599999999999</v>
      </c>
      <c r="J40" t="s">
        <v>3</v>
      </c>
      <c r="K40" t="s">
        <v>2897</v>
      </c>
      <c r="L40" t="s">
        <v>2896</v>
      </c>
      <c r="M40" t="s">
        <v>2895</v>
      </c>
    </row>
    <row r="41" spans="1:13" x14ac:dyDescent="0.25">
      <c r="A41" t="s">
        <v>2814</v>
      </c>
      <c r="B41" t="s">
        <v>2813</v>
      </c>
      <c r="C41" t="s">
        <v>2812</v>
      </c>
      <c r="D41" t="s">
        <v>2811</v>
      </c>
      <c r="E41" t="s">
        <v>6</v>
      </c>
      <c r="F41" t="s">
        <v>5</v>
      </c>
      <c r="G41" t="s">
        <v>14</v>
      </c>
      <c r="H41">
        <f t="shared" si="0"/>
        <v>411.27600000000001</v>
      </c>
      <c r="J41" t="s">
        <v>3</v>
      </c>
      <c r="K41" t="s">
        <v>2894</v>
      </c>
      <c r="L41" t="s">
        <v>2893</v>
      </c>
      <c r="M41" t="s">
        <v>499</v>
      </c>
    </row>
    <row r="42" spans="1:13" x14ac:dyDescent="0.25">
      <c r="A42" t="s">
        <v>2814</v>
      </c>
      <c r="B42" t="s">
        <v>2813</v>
      </c>
      <c r="C42" t="s">
        <v>2812</v>
      </c>
      <c r="D42" t="s">
        <v>2811</v>
      </c>
      <c r="E42" t="s">
        <v>6</v>
      </c>
      <c r="F42" t="s">
        <v>5</v>
      </c>
      <c r="G42" t="s">
        <v>36</v>
      </c>
      <c r="H42">
        <f t="shared" si="0"/>
        <v>420.13399999999996</v>
      </c>
      <c r="J42" t="s">
        <v>3</v>
      </c>
      <c r="K42" t="s">
        <v>2892</v>
      </c>
      <c r="L42" t="s">
        <v>2891</v>
      </c>
      <c r="M42" t="s">
        <v>654</v>
      </c>
    </row>
    <row r="43" spans="1:13" x14ac:dyDescent="0.25">
      <c r="A43" t="s">
        <v>2814</v>
      </c>
      <c r="B43" t="s">
        <v>2813</v>
      </c>
      <c r="C43" t="s">
        <v>2812</v>
      </c>
      <c r="D43" t="s">
        <v>2811</v>
      </c>
      <c r="E43" t="s">
        <v>6</v>
      </c>
      <c r="F43" t="s">
        <v>5</v>
      </c>
      <c r="G43" t="s">
        <v>14</v>
      </c>
      <c r="H43">
        <f t="shared" si="0"/>
        <v>429.90900000000005</v>
      </c>
      <c r="J43" t="s">
        <v>3</v>
      </c>
      <c r="K43" t="s">
        <v>2890</v>
      </c>
      <c r="L43" t="s">
        <v>2889</v>
      </c>
      <c r="M43" t="s">
        <v>593</v>
      </c>
    </row>
    <row r="44" spans="1:13" x14ac:dyDescent="0.25">
      <c r="A44" t="s">
        <v>2814</v>
      </c>
      <c r="B44" t="s">
        <v>2813</v>
      </c>
      <c r="C44" t="s">
        <v>2812</v>
      </c>
      <c r="D44" t="s">
        <v>2811</v>
      </c>
      <c r="E44" t="s">
        <v>6</v>
      </c>
      <c r="F44" t="s">
        <v>5</v>
      </c>
      <c r="G44" t="s">
        <v>14</v>
      </c>
      <c r="H44">
        <f t="shared" si="0"/>
        <v>438.98499999999996</v>
      </c>
      <c r="J44" t="s">
        <v>3</v>
      </c>
      <c r="K44" t="s">
        <v>2888</v>
      </c>
      <c r="L44" t="s">
        <v>2887</v>
      </c>
      <c r="M44" t="s">
        <v>177</v>
      </c>
    </row>
    <row r="45" spans="1:13" x14ac:dyDescent="0.25">
      <c r="A45" t="s">
        <v>2814</v>
      </c>
      <c r="B45" t="s">
        <v>2813</v>
      </c>
      <c r="C45" t="s">
        <v>2812</v>
      </c>
      <c r="D45" t="s">
        <v>2811</v>
      </c>
      <c r="E45" t="s">
        <v>6</v>
      </c>
      <c r="F45" t="s">
        <v>5</v>
      </c>
      <c r="G45" t="s">
        <v>4</v>
      </c>
      <c r="H45">
        <f t="shared" si="0"/>
        <v>445.00899999999996</v>
      </c>
      <c r="J45" t="s">
        <v>3</v>
      </c>
      <c r="K45" t="s">
        <v>2886</v>
      </c>
      <c r="L45" t="s">
        <v>2885</v>
      </c>
      <c r="M45" t="s">
        <v>2884</v>
      </c>
    </row>
    <row r="46" spans="1:13" x14ac:dyDescent="0.25">
      <c r="A46" t="s">
        <v>2814</v>
      </c>
      <c r="B46" t="s">
        <v>2813</v>
      </c>
      <c r="C46" t="s">
        <v>2812</v>
      </c>
      <c r="D46" t="s">
        <v>2811</v>
      </c>
      <c r="E46" t="s">
        <v>6</v>
      </c>
      <c r="F46" t="s">
        <v>5</v>
      </c>
      <c r="G46" t="s">
        <v>14</v>
      </c>
      <c r="H46">
        <f t="shared" si="0"/>
        <v>448.16</v>
      </c>
      <c r="J46" t="s">
        <v>3</v>
      </c>
      <c r="K46" t="s">
        <v>2883</v>
      </c>
      <c r="L46" t="s">
        <v>2882</v>
      </c>
      <c r="M46" t="s">
        <v>2881</v>
      </c>
    </row>
    <row r="47" spans="1:13" x14ac:dyDescent="0.25">
      <c r="A47" t="s">
        <v>2814</v>
      </c>
      <c r="B47" t="s">
        <v>2813</v>
      </c>
      <c r="C47" t="s">
        <v>2812</v>
      </c>
      <c r="D47" t="s">
        <v>2811</v>
      </c>
      <c r="E47" t="s">
        <v>6</v>
      </c>
      <c r="F47" t="s">
        <v>5</v>
      </c>
      <c r="G47" t="s">
        <v>14</v>
      </c>
      <c r="H47">
        <f t="shared" si="0"/>
        <v>470.68400000000003</v>
      </c>
      <c r="J47" t="s">
        <v>3</v>
      </c>
      <c r="K47" t="s">
        <v>2880</v>
      </c>
      <c r="L47" t="s">
        <v>2879</v>
      </c>
      <c r="M47" t="s">
        <v>2878</v>
      </c>
    </row>
    <row r="48" spans="1:13" x14ac:dyDescent="0.25">
      <c r="A48" t="s">
        <v>2814</v>
      </c>
      <c r="B48" t="s">
        <v>2813</v>
      </c>
      <c r="C48" t="s">
        <v>2812</v>
      </c>
      <c r="D48" t="s">
        <v>2811</v>
      </c>
      <c r="E48" t="s">
        <v>6</v>
      </c>
      <c r="F48" t="s">
        <v>5</v>
      </c>
      <c r="G48" t="s">
        <v>14</v>
      </c>
      <c r="H48">
        <f t="shared" si="0"/>
        <v>474.40900000000005</v>
      </c>
      <c r="J48" t="s">
        <v>3</v>
      </c>
      <c r="K48" t="s">
        <v>2877</v>
      </c>
      <c r="L48" t="s">
        <v>2876</v>
      </c>
      <c r="M48" t="s">
        <v>2875</v>
      </c>
    </row>
    <row r="49" spans="1:13" x14ac:dyDescent="0.25">
      <c r="A49" t="s">
        <v>2814</v>
      </c>
      <c r="B49" t="s">
        <v>2813</v>
      </c>
      <c r="C49" t="s">
        <v>2812</v>
      </c>
      <c r="D49" t="s">
        <v>2811</v>
      </c>
      <c r="E49" t="s">
        <v>6</v>
      </c>
      <c r="F49" t="s">
        <v>5</v>
      </c>
      <c r="G49" t="s">
        <v>4</v>
      </c>
      <c r="H49">
        <f t="shared" si="0"/>
        <v>519.54899999999998</v>
      </c>
      <c r="J49" t="s">
        <v>3</v>
      </c>
      <c r="K49" t="s">
        <v>2874</v>
      </c>
      <c r="L49" t="s">
        <v>2873</v>
      </c>
      <c r="M49" t="s">
        <v>2872</v>
      </c>
    </row>
    <row r="50" spans="1:13" x14ac:dyDescent="0.25">
      <c r="A50" t="s">
        <v>2814</v>
      </c>
      <c r="B50" t="s">
        <v>2813</v>
      </c>
      <c r="C50" t="s">
        <v>2812</v>
      </c>
      <c r="D50" t="s">
        <v>2811</v>
      </c>
      <c r="E50" t="s">
        <v>6</v>
      </c>
      <c r="F50" t="s">
        <v>5</v>
      </c>
      <c r="G50" t="s">
        <v>14</v>
      </c>
      <c r="H50">
        <f t="shared" si="0"/>
        <v>526.08500000000004</v>
      </c>
      <c r="J50" t="s">
        <v>3</v>
      </c>
      <c r="K50" t="s">
        <v>2871</v>
      </c>
      <c r="L50" t="s">
        <v>2870</v>
      </c>
      <c r="M50" t="s">
        <v>616</v>
      </c>
    </row>
    <row r="51" spans="1:13" x14ac:dyDescent="0.25">
      <c r="A51" t="s">
        <v>2814</v>
      </c>
      <c r="B51" t="s">
        <v>2813</v>
      </c>
      <c r="C51" t="s">
        <v>2812</v>
      </c>
      <c r="D51" t="s">
        <v>2811</v>
      </c>
      <c r="E51" t="s">
        <v>6</v>
      </c>
      <c r="F51" t="s">
        <v>5</v>
      </c>
      <c r="G51" t="s">
        <v>14</v>
      </c>
      <c r="H51">
        <f t="shared" si="0"/>
        <v>532.6099999999999</v>
      </c>
      <c r="J51" t="s">
        <v>3</v>
      </c>
      <c r="K51" t="s">
        <v>2869</v>
      </c>
      <c r="L51" t="s">
        <v>2868</v>
      </c>
      <c r="M51" t="s">
        <v>1904</v>
      </c>
    </row>
    <row r="52" spans="1:13" x14ac:dyDescent="0.25">
      <c r="A52" t="s">
        <v>2814</v>
      </c>
      <c r="B52" t="s">
        <v>2813</v>
      </c>
      <c r="C52" t="s">
        <v>2812</v>
      </c>
      <c r="D52" t="s">
        <v>2811</v>
      </c>
      <c r="E52" t="s">
        <v>6</v>
      </c>
      <c r="F52" t="s">
        <v>5</v>
      </c>
      <c r="G52" t="s">
        <v>36</v>
      </c>
      <c r="H52">
        <f t="shared" si="0"/>
        <v>540.23399999999992</v>
      </c>
      <c r="J52" t="s">
        <v>3</v>
      </c>
      <c r="K52" t="s">
        <v>2867</v>
      </c>
      <c r="L52" t="s">
        <v>623</v>
      </c>
      <c r="M52" t="s">
        <v>436</v>
      </c>
    </row>
    <row r="53" spans="1:13" x14ac:dyDescent="0.25">
      <c r="A53" t="s">
        <v>2814</v>
      </c>
      <c r="B53" t="s">
        <v>2813</v>
      </c>
      <c r="C53" t="s">
        <v>2812</v>
      </c>
      <c r="D53" t="s">
        <v>2811</v>
      </c>
      <c r="E53" t="s">
        <v>6</v>
      </c>
      <c r="F53" t="s">
        <v>5</v>
      </c>
      <c r="G53" t="s">
        <v>4</v>
      </c>
      <c r="H53">
        <f t="shared" si="0"/>
        <v>551.22599999999989</v>
      </c>
      <c r="J53" t="s">
        <v>3</v>
      </c>
      <c r="K53" t="s">
        <v>2866</v>
      </c>
      <c r="L53" t="s">
        <v>2865</v>
      </c>
      <c r="M53" t="s">
        <v>2044</v>
      </c>
    </row>
    <row r="54" spans="1:13" x14ac:dyDescent="0.25">
      <c r="A54" t="s">
        <v>2814</v>
      </c>
      <c r="B54" t="s">
        <v>2813</v>
      </c>
      <c r="C54" t="s">
        <v>2812</v>
      </c>
      <c r="D54" t="s">
        <v>2811</v>
      </c>
      <c r="E54" t="s">
        <v>6</v>
      </c>
      <c r="F54" t="s">
        <v>5</v>
      </c>
      <c r="G54" t="s">
        <v>4</v>
      </c>
      <c r="H54">
        <f t="shared" si="0"/>
        <v>555.42499999999995</v>
      </c>
      <c r="J54" t="s">
        <v>3</v>
      </c>
      <c r="K54" t="s">
        <v>2864</v>
      </c>
      <c r="L54" t="s">
        <v>2863</v>
      </c>
      <c r="M54" t="s">
        <v>2862</v>
      </c>
    </row>
    <row r="55" spans="1:13" x14ac:dyDescent="0.25">
      <c r="A55" t="s">
        <v>2814</v>
      </c>
      <c r="B55" t="s">
        <v>2813</v>
      </c>
      <c r="C55" t="s">
        <v>2812</v>
      </c>
      <c r="D55" t="s">
        <v>2811</v>
      </c>
      <c r="E55" t="s">
        <v>6</v>
      </c>
      <c r="F55" t="s">
        <v>5</v>
      </c>
      <c r="G55" t="s">
        <v>14</v>
      </c>
      <c r="H55">
        <f t="shared" si="0"/>
        <v>572.97800000000007</v>
      </c>
      <c r="J55" t="s">
        <v>3</v>
      </c>
      <c r="K55" t="s">
        <v>2861</v>
      </c>
      <c r="L55" t="s">
        <v>2860</v>
      </c>
      <c r="M55" t="s">
        <v>2859</v>
      </c>
    </row>
    <row r="56" spans="1:13" x14ac:dyDescent="0.25">
      <c r="A56" t="s">
        <v>2814</v>
      </c>
      <c r="B56" t="s">
        <v>2813</v>
      </c>
      <c r="C56" t="s">
        <v>2812</v>
      </c>
      <c r="D56" t="s">
        <v>2811</v>
      </c>
      <c r="E56" t="s">
        <v>6</v>
      </c>
      <c r="F56" t="s">
        <v>5</v>
      </c>
      <c r="G56" t="s">
        <v>4</v>
      </c>
      <c r="H56">
        <f t="shared" si="0"/>
        <v>591.45900000000006</v>
      </c>
      <c r="J56" t="s">
        <v>3</v>
      </c>
      <c r="K56" t="s">
        <v>2858</v>
      </c>
      <c r="L56" t="s">
        <v>2857</v>
      </c>
      <c r="M56" t="s">
        <v>1917</v>
      </c>
    </row>
    <row r="57" spans="1:13" x14ac:dyDescent="0.25">
      <c r="A57" t="s">
        <v>2814</v>
      </c>
      <c r="B57" t="s">
        <v>2813</v>
      </c>
      <c r="C57" t="s">
        <v>2812</v>
      </c>
      <c r="D57" t="s">
        <v>2811</v>
      </c>
      <c r="E57" t="s">
        <v>6</v>
      </c>
      <c r="F57" t="s">
        <v>5</v>
      </c>
      <c r="G57" t="s">
        <v>14</v>
      </c>
      <c r="H57">
        <f t="shared" si="0"/>
        <v>601.06700000000001</v>
      </c>
      <c r="J57" t="s">
        <v>3</v>
      </c>
      <c r="K57" t="s">
        <v>2856</v>
      </c>
      <c r="L57" t="s">
        <v>2855</v>
      </c>
      <c r="M57" t="s">
        <v>738</v>
      </c>
    </row>
    <row r="58" spans="1:13" x14ac:dyDescent="0.25">
      <c r="A58" t="s">
        <v>2814</v>
      </c>
      <c r="B58" t="s">
        <v>2813</v>
      </c>
      <c r="C58" t="s">
        <v>2812</v>
      </c>
      <c r="D58" t="s">
        <v>2811</v>
      </c>
      <c r="E58" t="s">
        <v>6</v>
      </c>
      <c r="F58" t="s">
        <v>5</v>
      </c>
      <c r="G58" t="s">
        <v>14</v>
      </c>
      <c r="H58">
        <f t="shared" si="0"/>
        <v>615.66799999999989</v>
      </c>
      <c r="J58" t="s">
        <v>3</v>
      </c>
      <c r="K58" t="s">
        <v>2854</v>
      </c>
      <c r="L58" t="s">
        <v>2853</v>
      </c>
      <c r="M58" t="s">
        <v>2852</v>
      </c>
    </row>
    <row r="59" spans="1:13" x14ac:dyDescent="0.25">
      <c r="A59" t="s">
        <v>2814</v>
      </c>
      <c r="B59" t="s">
        <v>2813</v>
      </c>
      <c r="C59" t="s">
        <v>2812</v>
      </c>
      <c r="D59" t="s">
        <v>2811</v>
      </c>
      <c r="E59" t="s">
        <v>6</v>
      </c>
      <c r="F59" t="s">
        <v>5</v>
      </c>
      <c r="G59" t="s">
        <v>14</v>
      </c>
      <c r="H59">
        <f t="shared" si="0"/>
        <v>635.46599999999989</v>
      </c>
      <c r="J59" t="s">
        <v>3</v>
      </c>
      <c r="K59" t="s">
        <v>2851</v>
      </c>
      <c r="L59" t="s">
        <v>2850</v>
      </c>
      <c r="M59" t="s">
        <v>2849</v>
      </c>
    </row>
    <row r="60" spans="1:13" x14ac:dyDescent="0.25">
      <c r="A60" t="s">
        <v>2814</v>
      </c>
      <c r="B60" t="s">
        <v>2813</v>
      </c>
      <c r="C60" t="s">
        <v>2812</v>
      </c>
      <c r="D60" t="s">
        <v>2811</v>
      </c>
      <c r="E60" t="s">
        <v>6</v>
      </c>
      <c r="F60" t="s">
        <v>5</v>
      </c>
      <c r="G60" t="s">
        <v>14</v>
      </c>
      <c r="H60">
        <f t="shared" si="0"/>
        <v>651.7170000000001</v>
      </c>
      <c r="J60" t="s">
        <v>3</v>
      </c>
      <c r="K60" t="s">
        <v>2848</v>
      </c>
      <c r="L60" t="s">
        <v>2847</v>
      </c>
      <c r="M60" t="s">
        <v>2840</v>
      </c>
    </row>
    <row r="61" spans="1:13" x14ac:dyDescent="0.25">
      <c r="A61" t="s">
        <v>2814</v>
      </c>
      <c r="B61" t="s">
        <v>2813</v>
      </c>
      <c r="C61" t="s">
        <v>2812</v>
      </c>
      <c r="D61" t="s">
        <v>2811</v>
      </c>
      <c r="E61" t="s">
        <v>6</v>
      </c>
      <c r="F61" t="s">
        <v>5</v>
      </c>
      <c r="G61" t="s">
        <v>4</v>
      </c>
      <c r="H61">
        <f t="shared" si="0"/>
        <v>653.6579999999999</v>
      </c>
      <c r="J61" t="s">
        <v>3</v>
      </c>
      <c r="K61" t="s">
        <v>2846</v>
      </c>
      <c r="L61" t="s">
        <v>2845</v>
      </c>
      <c r="M61" t="s">
        <v>257</v>
      </c>
    </row>
    <row r="62" spans="1:13" x14ac:dyDescent="0.25">
      <c r="A62" t="s">
        <v>2814</v>
      </c>
      <c r="B62" t="s">
        <v>2813</v>
      </c>
      <c r="C62" t="s">
        <v>2812</v>
      </c>
      <c r="D62" t="s">
        <v>2811</v>
      </c>
      <c r="E62" t="s">
        <v>6</v>
      </c>
      <c r="F62" t="s">
        <v>5</v>
      </c>
      <c r="G62" t="s">
        <v>14</v>
      </c>
      <c r="H62">
        <f t="shared" si="0"/>
        <v>673.53400000000011</v>
      </c>
      <c r="J62" t="s">
        <v>3</v>
      </c>
      <c r="K62" t="s">
        <v>2844</v>
      </c>
      <c r="L62" t="s">
        <v>2843</v>
      </c>
      <c r="M62" t="s">
        <v>360</v>
      </c>
    </row>
    <row r="63" spans="1:13" x14ac:dyDescent="0.25">
      <c r="A63" t="s">
        <v>2814</v>
      </c>
      <c r="B63" t="s">
        <v>2813</v>
      </c>
      <c r="C63" t="s">
        <v>2812</v>
      </c>
      <c r="D63" t="s">
        <v>2811</v>
      </c>
      <c r="E63" t="s">
        <v>6</v>
      </c>
      <c r="F63" t="s">
        <v>5</v>
      </c>
      <c r="G63" t="s">
        <v>4</v>
      </c>
      <c r="H63">
        <f t="shared" si="0"/>
        <v>683.73299999999995</v>
      </c>
      <c r="J63" t="s">
        <v>3</v>
      </c>
      <c r="K63" t="s">
        <v>2842</v>
      </c>
      <c r="L63" t="s">
        <v>2841</v>
      </c>
      <c r="M63" t="s">
        <v>2840</v>
      </c>
    </row>
    <row r="64" spans="1:13" x14ac:dyDescent="0.25">
      <c r="A64" t="s">
        <v>2814</v>
      </c>
      <c r="B64" t="s">
        <v>2813</v>
      </c>
      <c r="C64" t="s">
        <v>2812</v>
      </c>
      <c r="D64" t="s">
        <v>2811</v>
      </c>
      <c r="E64" t="s">
        <v>6</v>
      </c>
      <c r="F64" t="s">
        <v>5</v>
      </c>
      <c r="G64" t="s">
        <v>14</v>
      </c>
      <c r="H64">
        <f t="shared" si="0"/>
        <v>685.98399999999992</v>
      </c>
      <c r="J64" t="s">
        <v>3</v>
      </c>
      <c r="K64" t="s">
        <v>2839</v>
      </c>
      <c r="L64" t="s">
        <v>2838</v>
      </c>
      <c r="M64" t="s">
        <v>2837</v>
      </c>
    </row>
    <row r="65" spans="1:13" x14ac:dyDescent="0.25">
      <c r="A65" t="s">
        <v>2814</v>
      </c>
      <c r="B65" t="s">
        <v>2813</v>
      </c>
      <c r="C65" t="s">
        <v>2812</v>
      </c>
      <c r="D65" t="s">
        <v>2811</v>
      </c>
      <c r="E65" t="s">
        <v>6</v>
      </c>
      <c r="F65" t="s">
        <v>5</v>
      </c>
      <c r="G65" t="s">
        <v>4</v>
      </c>
      <c r="H65">
        <f t="shared" si="0"/>
        <v>699.45900000000006</v>
      </c>
      <c r="J65" t="s">
        <v>3</v>
      </c>
      <c r="K65" t="s">
        <v>2836</v>
      </c>
      <c r="L65" t="s">
        <v>2835</v>
      </c>
      <c r="M65" t="s">
        <v>1294</v>
      </c>
    </row>
    <row r="66" spans="1:13" x14ac:dyDescent="0.25">
      <c r="A66" t="s">
        <v>2814</v>
      </c>
      <c r="B66" t="s">
        <v>2813</v>
      </c>
      <c r="C66" t="s">
        <v>2812</v>
      </c>
      <c r="D66" t="s">
        <v>2811</v>
      </c>
      <c r="E66" t="s">
        <v>6</v>
      </c>
      <c r="F66" t="s">
        <v>5</v>
      </c>
      <c r="G66" t="s">
        <v>14</v>
      </c>
      <c r="H66">
        <f t="shared" si="0"/>
        <v>714.60799999999995</v>
      </c>
      <c r="J66" t="s">
        <v>3</v>
      </c>
      <c r="K66" t="s">
        <v>2834</v>
      </c>
      <c r="L66" t="s">
        <v>2833</v>
      </c>
      <c r="M66" t="s">
        <v>1882</v>
      </c>
    </row>
    <row r="67" spans="1:13" x14ac:dyDescent="0.25">
      <c r="A67" t="s">
        <v>2814</v>
      </c>
      <c r="B67" t="s">
        <v>2813</v>
      </c>
      <c r="C67" t="s">
        <v>2812</v>
      </c>
      <c r="D67" t="s">
        <v>2811</v>
      </c>
      <c r="E67" t="s">
        <v>6</v>
      </c>
      <c r="F67" t="s">
        <v>5</v>
      </c>
      <c r="G67" t="s">
        <v>14</v>
      </c>
      <c r="H67">
        <f t="shared" ref="H67:H75" si="1">K67-K$9+60</f>
        <v>723.13400000000001</v>
      </c>
      <c r="J67" t="s">
        <v>3</v>
      </c>
      <c r="K67" t="s">
        <v>2832</v>
      </c>
      <c r="L67" t="s">
        <v>2831</v>
      </c>
      <c r="M67" t="s">
        <v>2090</v>
      </c>
    </row>
    <row r="68" spans="1:13" x14ac:dyDescent="0.25">
      <c r="A68" t="s">
        <v>2814</v>
      </c>
      <c r="B68" t="s">
        <v>2813</v>
      </c>
      <c r="C68" t="s">
        <v>2812</v>
      </c>
      <c r="D68" t="s">
        <v>2811</v>
      </c>
      <c r="E68" t="s">
        <v>6</v>
      </c>
      <c r="F68" t="s">
        <v>5</v>
      </c>
      <c r="G68" t="s">
        <v>4</v>
      </c>
      <c r="H68">
        <f t="shared" si="1"/>
        <v>728.78400000000011</v>
      </c>
      <c r="J68" t="s">
        <v>3</v>
      </c>
      <c r="K68" t="s">
        <v>2830</v>
      </c>
      <c r="L68" t="s">
        <v>2829</v>
      </c>
      <c r="M68" t="s">
        <v>326</v>
      </c>
    </row>
    <row r="69" spans="1:13" x14ac:dyDescent="0.25">
      <c r="A69" t="s">
        <v>2814</v>
      </c>
      <c r="B69" t="s">
        <v>2813</v>
      </c>
      <c r="C69" t="s">
        <v>2812</v>
      </c>
      <c r="D69" t="s">
        <v>2811</v>
      </c>
      <c r="E69" t="s">
        <v>6</v>
      </c>
      <c r="F69" t="s">
        <v>5</v>
      </c>
      <c r="G69" t="s">
        <v>14</v>
      </c>
      <c r="H69">
        <f t="shared" si="1"/>
        <v>730.18499999999995</v>
      </c>
      <c r="J69" t="s">
        <v>3</v>
      </c>
      <c r="K69" t="s">
        <v>2828</v>
      </c>
      <c r="L69" t="s">
        <v>2827</v>
      </c>
      <c r="M69" t="s">
        <v>2725</v>
      </c>
    </row>
    <row r="70" spans="1:13" x14ac:dyDescent="0.25">
      <c r="A70" t="s">
        <v>2814</v>
      </c>
      <c r="B70" t="s">
        <v>2813</v>
      </c>
      <c r="C70" t="s">
        <v>2812</v>
      </c>
      <c r="D70" t="s">
        <v>2811</v>
      </c>
      <c r="E70" t="s">
        <v>6</v>
      </c>
      <c r="F70" t="s">
        <v>5</v>
      </c>
      <c r="G70" t="s">
        <v>14</v>
      </c>
      <c r="H70">
        <f t="shared" si="1"/>
        <v>747.83500000000004</v>
      </c>
      <c r="J70" t="s">
        <v>3</v>
      </c>
      <c r="K70" t="s">
        <v>2826</v>
      </c>
      <c r="L70" t="s">
        <v>2825</v>
      </c>
      <c r="M70" t="s">
        <v>2824</v>
      </c>
    </row>
    <row r="71" spans="1:13" x14ac:dyDescent="0.25">
      <c r="A71" t="s">
        <v>2814</v>
      </c>
      <c r="B71" t="s">
        <v>2813</v>
      </c>
      <c r="C71" t="s">
        <v>2812</v>
      </c>
      <c r="D71" t="s">
        <v>2811</v>
      </c>
      <c r="E71" t="s">
        <v>6</v>
      </c>
      <c r="F71" t="s">
        <v>5</v>
      </c>
      <c r="G71" t="s">
        <v>14</v>
      </c>
      <c r="H71">
        <f t="shared" si="1"/>
        <v>753.80899999999997</v>
      </c>
      <c r="J71" t="s">
        <v>3</v>
      </c>
      <c r="K71" t="s">
        <v>2823</v>
      </c>
      <c r="L71" t="s">
        <v>2822</v>
      </c>
      <c r="M71" t="s">
        <v>30</v>
      </c>
    </row>
    <row r="72" spans="1:13" x14ac:dyDescent="0.25">
      <c r="A72" t="s">
        <v>2814</v>
      </c>
      <c r="B72" t="s">
        <v>2813</v>
      </c>
      <c r="C72" t="s">
        <v>2812</v>
      </c>
      <c r="D72" t="s">
        <v>2811</v>
      </c>
      <c r="E72" t="s">
        <v>6</v>
      </c>
      <c r="F72" t="s">
        <v>5</v>
      </c>
      <c r="G72" t="s">
        <v>14</v>
      </c>
      <c r="H72">
        <f t="shared" si="1"/>
        <v>759.28400000000011</v>
      </c>
      <c r="J72" t="s">
        <v>3</v>
      </c>
      <c r="K72" t="s">
        <v>2821</v>
      </c>
      <c r="L72" t="s">
        <v>2820</v>
      </c>
      <c r="M72" t="s">
        <v>2819</v>
      </c>
    </row>
    <row r="73" spans="1:13" x14ac:dyDescent="0.25">
      <c r="A73" t="s">
        <v>2814</v>
      </c>
      <c r="B73" t="s">
        <v>2813</v>
      </c>
      <c r="C73" t="s">
        <v>2812</v>
      </c>
      <c r="D73" t="s">
        <v>2811</v>
      </c>
      <c r="E73" t="s">
        <v>6</v>
      </c>
      <c r="F73" t="s">
        <v>5</v>
      </c>
      <c r="G73" t="s">
        <v>14</v>
      </c>
      <c r="H73">
        <f t="shared" si="1"/>
        <v>765.75900000000001</v>
      </c>
      <c r="J73" t="s">
        <v>3</v>
      </c>
      <c r="K73" t="s">
        <v>2818</v>
      </c>
      <c r="L73" t="s">
        <v>2817</v>
      </c>
      <c r="M73" t="s">
        <v>511</v>
      </c>
    </row>
    <row r="74" spans="1:13" x14ac:dyDescent="0.25">
      <c r="A74" t="s">
        <v>2814</v>
      </c>
      <c r="B74" t="s">
        <v>2813</v>
      </c>
      <c r="C74" t="s">
        <v>2812</v>
      </c>
      <c r="D74" t="s">
        <v>2811</v>
      </c>
      <c r="E74" t="s">
        <v>6</v>
      </c>
      <c r="F74" t="s">
        <v>5</v>
      </c>
      <c r="G74" t="s">
        <v>4</v>
      </c>
      <c r="H74">
        <f t="shared" si="1"/>
        <v>773.47500000000014</v>
      </c>
      <c r="J74" t="s">
        <v>3</v>
      </c>
      <c r="K74" t="s">
        <v>2816</v>
      </c>
      <c r="L74" t="s">
        <v>2815</v>
      </c>
      <c r="M74" t="s">
        <v>1949</v>
      </c>
    </row>
    <row r="75" spans="1:13" x14ac:dyDescent="0.25">
      <c r="A75" t="s">
        <v>2814</v>
      </c>
      <c r="B75" t="s">
        <v>2813</v>
      </c>
      <c r="C75" t="s">
        <v>2812</v>
      </c>
      <c r="D75" t="s">
        <v>2811</v>
      </c>
      <c r="E75" t="s">
        <v>6</v>
      </c>
      <c r="F75" t="s">
        <v>5</v>
      </c>
      <c r="G75" t="s">
        <v>14</v>
      </c>
      <c r="H75">
        <f t="shared" si="1"/>
        <v>779.17499999999995</v>
      </c>
      <c r="J75" t="s">
        <v>3</v>
      </c>
      <c r="K75" t="s">
        <v>2810</v>
      </c>
      <c r="L75" t="s">
        <v>2809</v>
      </c>
      <c r="M75" t="s">
        <v>2808</v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workbookViewId="0">
      <pane ySplit="1" topLeftCell="A50" activePane="bottomLeft" state="frozen"/>
      <selection pane="bottomLeft" activeCell="G2" sqref="G2:L61"/>
    </sheetView>
  </sheetViews>
  <sheetFormatPr defaultRowHeight="15" x14ac:dyDescent="0.25"/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2475</v>
      </c>
      <c r="B2" t="s">
        <v>2474</v>
      </c>
      <c r="C2" t="s">
        <v>2473</v>
      </c>
      <c r="D2" t="s">
        <v>2472</v>
      </c>
      <c r="E2" t="s">
        <v>6</v>
      </c>
      <c r="F2" t="s">
        <v>5</v>
      </c>
      <c r="G2" t="s">
        <v>154</v>
      </c>
      <c r="H2">
        <f>K2-K$8+60</f>
        <v>0.29300000000000637</v>
      </c>
      <c r="J2" t="s">
        <v>153</v>
      </c>
      <c r="K2" t="s">
        <v>2667</v>
      </c>
      <c r="L2" t="s">
        <v>2667</v>
      </c>
      <c r="M2" t="s">
        <v>151</v>
      </c>
    </row>
    <row r="3" spans="1:15" x14ac:dyDescent="0.25">
      <c r="A3" t="s">
        <v>2475</v>
      </c>
      <c r="B3" t="s">
        <v>2474</v>
      </c>
      <c r="C3" t="s">
        <v>2473</v>
      </c>
      <c r="D3" t="s">
        <v>2472</v>
      </c>
      <c r="E3" t="s">
        <v>6</v>
      </c>
      <c r="F3" t="s">
        <v>5</v>
      </c>
      <c r="G3" t="s">
        <v>14</v>
      </c>
      <c r="H3">
        <f t="shared" ref="H3:H66" si="0">K3-K$8+60</f>
        <v>5.2419999999999618</v>
      </c>
      <c r="J3" t="s">
        <v>3</v>
      </c>
      <c r="K3" t="s">
        <v>2666</v>
      </c>
      <c r="L3" t="s">
        <v>2665</v>
      </c>
      <c r="M3" t="s">
        <v>2664</v>
      </c>
    </row>
    <row r="4" spans="1:15" x14ac:dyDescent="0.25">
      <c r="A4" t="s">
        <v>2475</v>
      </c>
      <c r="B4" t="s">
        <v>2474</v>
      </c>
      <c r="C4" t="s">
        <v>2473</v>
      </c>
      <c r="D4" t="s">
        <v>2472</v>
      </c>
      <c r="E4" t="s">
        <v>6</v>
      </c>
      <c r="F4" t="s">
        <v>5</v>
      </c>
      <c r="G4" t="s">
        <v>14</v>
      </c>
      <c r="H4">
        <f t="shared" si="0"/>
        <v>11.649000000000001</v>
      </c>
      <c r="J4" t="s">
        <v>3</v>
      </c>
      <c r="K4" t="s">
        <v>2663</v>
      </c>
      <c r="L4" t="s">
        <v>2662</v>
      </c>
      <c r="M4" t="s">
        <v>2661</v>
      </c>
    </row>
    <row r="5" spans="1:15" x14ac:dyDescent="0.25">
      <c r="A5" t="s">
        <v>2475</v>
      </c>
      <c r="B5" t="s">
        <v>2474</v>
      </c>
      <c r="C5" t="s">
        <v>2473</v>
      </c>
      <c r="D5" t="s">
        <v>2472</v>
      </c>
      <c r="E5" t="s">
        <v>6</v>
      </c>
      <c r="F5" t="s">
        <v>5</v>
      </c>
      <c r="G5" t="s">
        <v>14</v>
      </c>
      <c r="H5">
        <f t="shared" si="0"/>
        <v>18.243999999999971</v>
      </c>
      <c r="J5" t="s">
        <v>3</v>
      </c>
      <c r="K5" t="s">
        <v>2660</v>
      </c>
      <c r="L5" t="s">
        <v>2659</v>
      </c>
      <c r="M5" t="s">
        <v>2658</v>
      </c>
    </row>
    <row r="6" spans="1:15" x14ac:dyDescent="0.25">
      <c r="A6" t="s">
        <v>2475</v>
      </c>
      <c r="B6" t="s">
        <v>2474</v>
      </c>
      <c r="C6" t="s">
        <v>2473</v>
      </c>
      <c r="D6" t="s">
        <v>2472</v>
      </c>
      <c r="E6" t="s">
        <v>6</v>
      </c>
      <c r="F6" t="s">
        <v>5</v>
      </c>
      <c r="G6" t="s">
        <v>14</v>
      </c>
      <c r="H6">
        <f t="shared" si="0"/>
        <v>25.367999999999995</v>
      </c>
      <c r="J6" t="s">
        <v>3</v>
      </c>
      <c r="K6" t="s">
        <v>2657</v>
      </c>
      <c r="L6" t="s">
        <v>2656</v>
      </c>
      <c r="M6" t="s">
        <v>706</v>
      </c>
    </row>
    <row r="7" spans="1:15" x14ac:dyDescent="0.25">
      <c r="A7" t="s">
        <v>2475</v>
      </c>
      <c r="B7" t="s">
        <v>2474</v>
      </c>
      <c r="C7" t="s">
        <v>2473</v>
      </c>
      <c r="D7" t="s">
        <v>2472</v>
      </c>
      <c r="E7" t="s">
        <v>6</v>
      </c>
      <c r="F7" t="s">
        <v>5</v>
      </c>
      <c r="G7" t="s">
        <v>14</v>
      </c>
      <c r="H7">
        <f t="shared" si="0"/>
        <v>38.767999999999972</v>
      </c>
      <c r="J7" t="s">
        <v>3</v>
      </c>
      <c r="K7" t="s">
        <v>2655</v>
      </c>
      <c r="L7" t="s">
        <v>2654</v>
      </c>
      <c r="M7" t="s">
        <v>2653</v>
      </c>
    </row>
    <row r="8" spans="1:15" x14ac:dyDescent="0.25">
      <c r="A8" t="s">
        <v>2475</v>
      </c>
      <c r="B8" t="s">
        <v>2474</v>
      </c>
      <c r="C8" t="s">
        <v>2473</v>
      </c>
      <c r="D8" t="s">
        <v>2472</v>
      </c>
      <c r="E8" t="s">
        <v>6</v>
      </c>
      <c r="F8" t="s">
        <v>5</v>
      </c>
      <c r="G8" t="s">
        <v>36</v>
      </c>
      <c r="H8">
        <f t="shared" si="0"/>
        <v>60</v>
      </c>
      <c r="J8" t="s">
        <v>3</v>
      </c>
      <c r="K8" t="s">
        <v>2652</v>
      </c>
      <c r="L8" t="s">
        <v>2651</v>
      </c>
      <c r="M8" t="s">
        <v>341</v>
      </c>
    </row>
    <row r="9" spans="1:15" x14ac:dyDescent="0.25">
      <c r="A9" t="s">
        <v>2475</v>
      </c>
      <c r="B9" t="s">
        <v>2474</v>
      </c>
      <c r="C9" t="s">
        <v>2473</v>
      </c>
      <c r="D9" t="s">
        <v>2472</v>
      </c>
      <c r="E9" t="s">
        <v>6</v>
      </c>
      <c r="F9" t="s">
        <v>5</v>
      </c>
      <c r="G9" t="s">
        <v>4</v>
      </c>
      <c r="H9">
        <f t="shared" si="0"/>
        <v>62.552999999999997</v>
      </c>
      <c r="J9" t="s">
        <v>3</v>
      </c>
      <c r="K9" t="s">
        <v>2650</v>
      </c>
      <c r="L9" t="s">
        <v>2649</v>
      </c>
      <c r="M9" t="s">
        <v>2648</v>
      </c>
    </row>
    <row r="10" spans="1:15" x14ac:dyDescent="0.25">
      <c r="A10" t="s">
        <v>2475</v>
      </c>
      <c r="B10" t="s">
        <v>2474</v>
      </c>
      <c r="C10" t="s">
        <v>2473</v>
      </c>
      <c r="D10" t="s">
        <v>2472</v>
      </c>
      <c r="E10" t="s">
        <v>6</v>
      </c>
      <c r="F10" t="s">
        <v>5</v>
      </c>
      <c r="G10" t="s">
        <v>14</v>
      </c>
      <c r="H10">
        <f t="shared" si="0"/>
        <v>107.30099999999999</v>
      </c>
      <c r="J10" t="s">
        <v>3</v>
      </c>
      <c r="K10" t="s">
        <v>2647</v>
      </c>
      <c r="L10" t="s">
        <v>2646</v>
      </c>
      <c r="M10" t="s">
        <v>2645</v>
      </c>
    </row>
    <row r="11" spans="1:15" x14ac:dyDescent="0.25">
      <c r="A11" t="s">
        <v>2475</v>
      </c>
      <c r="B11" t="s">
        <v>2474</v>
      </c>
      <c r="C11" t="s">
        <v>2473</v>
      </c>
      <c r="D11" t="s">
        <v>2472</v>
      </c>
      <c r="E11" t="s">
        <v>6</v>
      </c>
      <c r="F11" t="s">
        <v>5</v>
      </c>
      <c r="G11" t="s">
        <v>14</v>
      </c>
      <c r="H11">
        <f t="shared" si="0"/>
        <v>113.60199999999998</v>
      </c>
      <c r="J11" t="s">
        <v>3</v>
      </c>
      <c r="K11" t="s">
        <v>2644</v>
      </c>
      <c r="L11" t="s">
        <v>2643</v>
      </c>
      <c r="M11" t="s">
        <v>2642</v>
      </c>
    </row>
    <row r="12" spans="1:15" x14ac:dyDescent="0.25">
      <c r="A12" t="s">
        <v>2475</v>
      </c>
      <c r="B12" t="s">
        <v>2474</v>
      </c>
      <c r="C12" t="s">
        <v>2473</v>
      </c>
      <c r="D12" t="s">
        <v>2472</v>
      </c>
      <c r="E12" t="s">
        <v>6</v>
      </c>
      <c r="F12" t="s">
        <v>5</v>
      </c>
      <c r="G12" t="s">
        <v>4</v>
      </c>
      <c r="H12">
        <f t="shared" si="0"/>
        <v>140.66800000000001</v>
      </c>
      <c r="J12" t="s">
        <v>3</v>
      </c>
      <c r="K12" t="s">
        <v>2641</v>
      </c>
      <c r="L12" t="s">
        <v>2640</v>
      </c>
      <c r="M12" t="s">
        <v>2639</v>
      </c>
    </row>
    <row r="13" spans="1:15" x14ac:dyDescent="0.25">
      <c r="A13" t="s">
        <v>2475</v>
      </c>
      <c r="B13" t="s">
        <v>2474</v>
      </c>
      <c r="C13" t="s">
        <v>2473</v>
      </c>
      <c r="D13" t="s">
        <v>2472</v>
      </c>
      <c r="E13" t="s">
        <v>6</v>
      </c>
      <c r="F13" t="s">
        <v>5</v>
      </c>
      <c r="G13" t="s">
        <v>36</v>
      </c>
      <c r="H13">
        <f t="shared" si="0"/>
        <v>180.09999999999997</v>
      </c>
      <c r="J13" t="s">
        <v>3</v>
      </c>
      <c r="K13" t="s">
        <v>2638</v>
      </c>
      <c r="L13" t="s">
        <v>2637</v>
      </c>
      <c r="M13" t="s">
        <v>2636</v>
      </c>
    </row>
    <row r="14" spans="1:15" x14ac:dyDescent="0.25">
      <c r="A14" t="s">
        <v>2475</v>
      </c>
      <c r="B14" t="s">
        <v>2474</v>
      </c>
      <c r="C14" t="s">
        <v>2473</v>
      </c>
      <c r="D14" t="s">
        <v>2472</v>
      </c>
      <c r="E14" t="s">
        <v>6</v>
      </c>
      <c r="F14" t="s">
        <v>5</v>
      </c>
      <c r="G14" t="s">
        <v>4</v>
      </c>
      <c r="H14">
        <f t="shared" si="0"/>
        <v>211.44599999999997</v>
      </c>
      <c r="J14" t="s">
        <v>3</v>
      </c>
      <c r="K14" t="s">
        <v>2635</v>
      </c>
      <c r="L14" t="s">
        <v>2634</v>
      </c>
      <c r="M14" t="s">
        <v>646</v>
      </c>
    </row>
    <row r="15" spans="1:15" x14ac:dyDescent="0.25">
      <c r="A15" t="s">
        <v>2475</v>
      </c>
      <c r="B15" t="s">
        <v>2474</v>
      </c>
      <c r="C15" t="s">
        <v>2473</v>
      </c>
      <c r="D15" t="s">
        <v>2472</v>
      </c>
      <c r="E15" t="s">
        <v>6</v>
      </c>
      <c r="F15" t="s">
        <v>5</v>
      </c>
      <c r="G15" t="s">
        <v>14</v>
      </c>
      <c r="H15">
        <f t="shared" si="0"/>
        <v>225.77600000000001</v>
      </c>
      <c r="J15" t="s">
        <v>3</v>
      </c>
      <c r="K15" t="s">
        <v>2633</v>
      </c>
      <c r="L15" t="s">
        <v>2632</v>
      </c>
      <c r="M15" t="s">
        <v>646</v>
      </c>
    </row>
    <row r="16" spans="1:15" x14ac:dyDescent="0.25">
      <c r="A16" t="s">
        <v>2475</v>
      </c>
      <c r="B16" t="s">
        <v>2474</v>
      </c>
      <c r="C16" t="s">
        <v>2473</v>
      </c>
      <c r="D16" t="s">
        <v>2472</v>
      </c>
      <c r="E16" t="s">
        <v>6</v>
      </c>
      <c r="F16" t="s">
        <v>5</v>
      </c>
      <c r="G16" t="s">
        <v>14</v>
      </c>
      <c r="H16">
        <f t="shared" si="0"/>
        <v>252.62600000000003</v>
      </c>
      <c r="J16" t="s">
        <v>3</v>
      </c>
      <c r="K16" t="s">
        <v>2631</v>
      </c>
      <c r="L16" t="s">
        <v>2630</v>
      </c>
      <c r="M16" t="s">
        <v>2629</v>
      </c>
    </row>
    <row r="17" spans="1:13" x14ac:dyDescent="0.25">
      <c r="A17" t="s">
        <v>2475</v>
      </c>
      <c r="B17" t="s">
        <v>2474</v>
      </c>
      <c r="C17" t="s">
        <v>2473</v>
      </c>
      <c r="D17" t="s">
        <v>2472</v>
      </c>
      <c r="E17" t="s">
        <v>6</v>
      </c>
      <c r="F17" t="s">
        <v>5</v>
      </c>
      <c r="G17" t="s">
        <v>14</v>
      </c>
      <c r="H17">
        <f t="shared" si="0"/>
        <v>291.77699999999999</v>
      </c>
      <c r="J17" t="s">
        <v>3</v>
      </c>
      <c r="K17" t="s">
        <v>2628</v>
      </c>
      <c r="L17" t="s">
        <v>2627</v>
      </c>
      <c r="M17" t="s">
        <v>2626</v>
      </c>
    </row>
    <row r="18" spans="1:13" x14ac:dyDescent="0.25">
      <c r="A18" t="s">
        <v>2475</v>
      </c>
      <c r="B18" t="s">
        <v>2474</v>
      </c>
      <c r="C18" t="s">
        <v>2473</v>
      </c>
      <c r="D18" t="s">
        <v>2472</v>
      </c>
      <c r="E18" t="s">
        <v>6</v>
      </c>
      <c r="F18" t="s">
        <v>5</v>
      </c>
      <c r="G18" t="s">
        <v>36</v>
      </c>
      <c r="H18">
        <f t="shared" si="0"/>
        <v>300.09999999999997</v>
      </c>
      <c r="J18" t="s">
        <v>3</v>
      </c>
      <c r="K18" t="s">
        <v>2625</v>
      </c>
      <c r="L18" t="s">
        <v>895</v>
      </c>
      <c r="M18" t="s">
        <v>175</v>
      </c>
    </row>
    <row r="19" spans="1:13" x14ac:dyDescent="0.25">
      <c r="A19" t="s">
        <v>2475</v>
      </c>
      <c r="B19" t="s">
        <v>2474</v>
      </c>
      <c r="C19" t="s">
        <v>2473</v>
      </c>
      <c r="D19" t="s">
        <v>2472</v>
      </c>
      <c r="E19" t="s">
        <v>6</v>
      </c>
      <c r="F19" t="s">
        <v>5</v>
      </c>
      <c r="G19" t="s">
        <v>14</v>
      </c>
      <c r="H19">
        <f t="shared" si="0"/>
        <v>302.12999999999994</v>
      </c>
      <c r="J19" t="s">
        <v>3</v>
      </c>
      <c r="K19" t="s">
        <v>2624</v>
      </c>
      <c r="L19" t="s">
        <v>2623</v>
      </c>
      <c r="M19" t="s">
        <v>2622</v>
      </c>
    </row>
    <row r="20" spans="1:13" x14ac:dyDescent="0.25">
      <c r="A20" t="s">
        <v>2475</v>
      </c>
      <c r="B20" t="s">
        <v>2474</v>
      </c>
      <c r="C20" t="s">
        <v>2473</v>
      </c>
      <c r="D20" t="s">
        <v>2472</v>
      </c>
      <c r="E20" t="s">
        <v>6</v>
      </c>
      <c r="F20" t="s">
        <v>5</v>
      </c>
      <c r="G20" t="s">
        <v>132</v>
      </c>
      <c r="H20">
        <f t="shared" si="0"/>
        <v>306.87600000000003</v>
      </c>
      <c r="J20" t="s">
        <v>3</v>
      </c>
      <c r="K20" t="s">
        <v>2621</v>
      </c>
      <c r="L20" t="s">
        <v>2619</v>
      </c>
      <c r="M20" t="s">
        <v>2620</v>
      </c>
    </row>
    <row r="21" spans="1:13" x14ac:dyDescent="0.25">
      <c r="A21" t="s">
        <v>2475</v>
      </c>
      <c r="B21" t="s">
        <v>2474</v>
      </c>
      <c r="C21" t="s">
        <v>2473</v>
      </c>
      <c r="D21" t="s">
        <v>2472</v>
      </c>
      <c r="E21" t="s">
        <v>6</v>
      </c>
      <c r="F21" t="s">
        <v>5</v>
      </c>
      <c r="G21" t="s">
        <v>178</v>
      </c>
      <c r="H21">
        <f t="shared" si="0"/>
        <v>310.92699999999996</v>
      </c>
      <c r="J21" t="s">
        <v>3</v>
      </c>
      <c r="K21" t="s">
        <v>2619</v>
      </c>
      <c r="L21" t="s">
        <v>2618</v>
      </c>
      <c r="M21" t="s">
        <v>2617</v>
      </c>
    </row>
    <row r="22" spans="1:13" x14ac:dyDescent="0.25">
      <c r="A22" t="s">
        <v>2475</v>
      </c>
      <c r="B22" t="s">
        <v>2474</v>
      </c>
      <c r="C22" t="s">
        <v>2473</v>
      </c>
      <c r="D22" t="s">
        <v>2472</v>
      </c>
      <c r="E22" t="s">
        <v>6</v>
      </c>
      <c r="F22" t="s">
        <v>5</v>
      </c>
      <c r="G22" t="s">
        <v>132</v>
      </c>
      <c r="H22">
        <f t="shared" si="0"/>
        <v>311.92500000000001</v>
      </c>
      <c r="J22" t="s">
        <v>3</v>
      </c>
      <c r="K22" t="s">
        <v>2616</v>
      </c>
      <c r="L22" t="s">
        <v>2615</v>
      </c>
      <c r="M22" t="s">
        <v>2614</v>
      </c>
    </row>
    <row r="23" spans="1:13" x14ac:dyDescent="0.25">
      <c r="A23" t="s">
        <v>2475</v>
      </c>
      <c r="B23" t="s">
        <v>2474</v>
      </c>
      <c r="C23" t="s">
        <v>2473</v>
      </c>
      <c r="D23" t="s">
        <v>2472</v>
      </c>
      <c r="E23" t="s">
        <v>6</v>
      </c>
      <c r="F23" t="s">
        <v>5</v>
      </c>
      <c r="G23" t="s">
        <v>178</v>
      </c>
      <c r="H23">
        <f t="shared" si="0"/>
        <v>315.13799999999998</v>
      </c>
      <c r="J23" t="s">
        <v>3</v>
      </c>
      <c r="K23" t="s">
        <v>2613</v>
      </c>
      <c r="L23" t="s">
        <v>2612</v>
      </c>
      <c r="M23" t="s">
        <v>2611</v>
      </c>
    </row>
    <row r="24" spans="1:13" x14ac:dyDescent="0.25">
      <c r="A24" t="s">
        <v>2475</v>
      </c>
      <c r="B24" t="s">
        <v>2474</v>
      </c>
      <c r="C24" t="s">
        <v>2473</v>
      </c>
      <c r="D24" t="s">
        <v>2472</v>
      </c>
      <c r="E24" t="s">
        <v>6</v>
      </c>
      <c r="F24" t="s">
        <v>5</v>
      </c>
      <c r="G24" t="s">
        <v>178</v>
      </c>
      <c r="H24">
        <f t="shared" si="0"/>
        <v>324.87799999999999</v>
      </c>
      <c r="J24" t="s">
        <v>3</v>
      </c>
      <c r="K24" t="s">
        <v>2610</v>
      </c>
      <c r="L24" t="s">
        <v>2609</v>
      </c>
      <c r="M24" t="s">
        <v>2608</v>
      </c>
    </row>
    <row r="25" spans="1:13" x14ac:dyDescent="0.25">
      <c r="A25" t="s">
        <v>2475</v>
      </c>
      <c r="B25" t="s">
        <v>2474</v>
      </c>
      <c r="C25" t="s">
        <v>2473</v>
      </c>
      <c r="D25" t="s">
        <v>2472</v>
      </c>
      <c r="E25" t="s">
        <v>6</v>
      </c>
      <c r="F25" t="s">
        <v>5</v>
      </c>
      <c r="G25" t="s">
        <v>4</v>
      </c>
      <c r="H25">
        <f t="shared" si="0"/>
        <v>327.80900000000003</v>
      </c>
      <c r="J25" t="s">
        <v>3</v>
      </c>
      <c r="K25" t="s">
        <v>2607</v>
      </c>
      <c r="L25" t="s">
        <v>2606</v>
      </c>
      <c r="M25" t="s">
        <v>2605</v>
      </c>
    </row>
    <row r="26" spans="1:13" x14ac:dyDescent="0.25">
      <c r="A26" t="s">
        <v>2475</v>
      </c>
      <c r="B26" t="s">
        <v>2474</v>
      </c>
      <c r="C26" t="s">
        <v>2473</v>
      </c>
      <c r="D26" t="s">
        <v>2472</v>
      </c>
      <c r="E26" t="s">
        <v>6</v>
      </c>
      <c r="F26" t="s">
        <v>5</v>
      </c>
      <c r="G26" t="s">
        <v>4</v>
      </c>
      <c r="H26">
        <f t="shared" si="0"/>
        <v>343.96800000000002</v>
      </c>
      <c r="J26" t="s">
        <v>3</v>
      </c>
      <c r="K26" t="s">
        <v>2604</v>
      </c>
      <c r="L26" t="s">
        <v>2603</v>
      </c>
      <c r="M26" t="s">
        <v>2602</v>
      </c>
    </row>
    <row r="27" spans="1:13" x14ac:dyDescent="0.25">
      <c r="A27" t="s">
        <v>2475</v>
      </c>
      <c r="B27" t="s">
        <v>2474</v>
      </c>
      <c r="C27" t="s">
        <v>2473</v>
      </c>
      <c r="D27" t="s">
        <v>2472</v>
      </c>
      <c r="E27" t="s">
        <v>6</v>
      </c>
      <c r="F27" t="s">
        <v>5</v>
      </c>
      <c r="G27" t="s">
        <v>178</v>
      </c>
      <c r="H27">
        <f t="shared" si="0"/>
        <v>349.11799999999999</v>
      </c>
      <c r="J27" t="s">
        <v>3</v>
      </c>
      <c r="K27" t="s">
        <v>2601</v>
      </c>
      <c r="L27" t="s">
        <v>2600</v>
      </c>
      <c r="M27" t="s">
        <v>2599</v>
      </c>
    </row>
    <row r="28" spans="1:13" x14ac:dyDescent="0.25">
      <c r="A28" t="s">
        <v>2475</v>
      </c>
      <c r="B28" t="s">
        <v>2474</v>
      </c>
      <c r="C28" t="s">
        <v>2473</v>
      </c>
      <c r="D28" t="s">
        <v>2472</v>
      </c>
      <c r="E28" t="s">
        <v>6</v>
      </c>
      <c r="F28" t="s">
        <v>5</v>
      </c>
      <c r="G28" t="s">
        <v>178</v>
      </c>
      <c r="H28">
        <f t="shared" si="0"/>
        <v>360.44900000000001</v>
      </c>
      <c r="J28" t="s">
        <v>3</v>
      </c>
      <c r="K28" t="s">
        <v>2598</v>
      </c>
      <c r="L28" t="s">
        <v>2597</v>
      </c>
      <c r="M28" t="s">
        <v>2596</v>
      </c>
    </row>
    <row r="29" spans="1:13" x14ac:dyDescent="0.25">
      <c r="A29" t="s">
        <v>2475</v>
      </c>
      <c r="B29" t="s">
        <v>2474</v>
      </c>
      <c r="C29" t="s">
        <v>2473</v>
      </c>
      <c r="D29" t="s">
        <v>2472</v>
      </c>
      <c r="E29" t="s">
        <v>6</v>
      </c>
      <c r="F29" t="s">
        <v>5</v>
      </c>
      <c r="G29" t="s">
        <v>4</v>
      </c>
      <c r="H29">
        <f t="shared" si="0"/>
        <v>369.36700000000002</v>
      </c>
      <c r="J29" t="s">
        <v>3</v>
      </c>
      <c r="K29" t="s">
        <v>2595</v>
      </c>
      <c r="L29" t="s">
        <v>2594</v>
      </c>
      <c r="M29" t="s">
        <v>2593</v>
      </c>
    </row>
    <row r="30" spans="1:13" x14ac:dyDescent="0.25">
      <c r="A30" t="s">
        <v>2475</v>
      </c>
      <c r="B30" t="s">
        <v>2474</v>
      </c>
      <c r="C30" t="s">
        <v>2473</v>
      </c>
      <c r="D30" t="s">
        <v>2472</v>
      </c>
      <c r="E30" t="s">
        <v>6</v>
      </c>
      <c r="F30" t="s">
        <v>5</v>
      </c>
      <c r="G30" t="s">
        <v>4</v>
      </c>
      <c r="H30">
        <f t="shared" si="0"/>
        <v>374.50100000000003</v>
      </c>
      <c r="J30" t="s">
        <v>3</v>
      </c>
      <c r="K30" t="s">
        <v>2592</v>
      </c>
      <c r="L30" t="s">
        <v>2591</v>
      </c>
      <c r="M30" t="s">
        <v>422</v>
      </c>
    </row>
    <row r="31" spans="1:13" x14ac:dyDescent="0.25">
      <c r="A31" t="s">
        <v>2475</v>
      </c>
      <c r="B31" t="s">
        <v>2474</v>
      </c>
      <c r="C31" t="s">
        <v>2473</v>
      </c>
      <c r="D31" t="s">
        <v>2472</v>
      </c>
      <c r="E31" t="s">
        <v>6</v>
      </c>
      <c r="F31" t="s">
        <v>5</v>
      </c>
      <c r="G31" t="s">
        <v>14</v>
      </c>
      <c r="H31">
        <f t="shared" si="0"/>
        <v>384.83699999999993</v>
      </c>
      <c r="J31" t="s">
        <v>3</v>
      </c>
      <c r="K31" t="s">
        <v>2590</v>
      </c>
      <c r="L31" t="s">
        <v>2589</v>
      </c>
      <c r="M31" t="s">
        <v>2588</v>
      </c>
    </row>
    <row r="32" spans="1:13" x14ac:dyDescent="0.25">
      <c r="A32" t="s">
        <v>2475</v>
      </c>
      <c r="B32" t="s">
        <v>2474</v>
      </c>
      <c r="C32" t="s">
        <v>2473</v>
      </c>
      <c r="D32" t="s">
        <v>2472</v>
      </c>
      <c r="E32" t="s">
        <v>6</v>
      </c>
      <c r="F32" t="s">
        <v>5</v>
      </c>
      <c r="G32" t="s">
        <v>14</v>
      </c>
      <c r="H32">
        <f t="shared" si="0"/>
        <v>407.72599999999994</v>
      </c>
      <c r="J32" t="s">
        <v>3</v>
      </c>
      <c r="K32" t="s">
        <v>2587</v>
      </c>
      <c r="L32" t="s">
        <v>2586</v>
      </c>
      <c r="M32" t="s">
        <v>2585</v>
      </c>
    </row>
    <row r="33" spans="1:13" x14ac:dyDescent="0.25">
      <c r="A33" t="s">
        <v>2475</v>
      </c>
      <c r="B33" t="s">
        <v>2474</v>
      </c>
      <c r="C33" t="s">
        <v>2473</v>
      </c>
      <c r="D33" t="s">
        <v>2472</v>
      </c>
      <c r="E33" t="s">
        <v>6</v>
      </c>
      <c r="F33" t="s">
        <v>5</v>
      </c>
      <c r="G33" t="s">
        <v>36</v>
      </c>
      <c r="H33">
        <f t="shared" si="0"/>
        <v>420.233</v>
      </c>
      <c r="J33" t="s">
        <v>3</v>
      </c>
      <c r="K33" t="s">
        <v>2584</v>
      </c>
      <c r="L33" t="s">
        <v>2583</v>
      </c>
      <c r="M33" t="s">
        <v>744</v>
      </c>
    </row>
    <row r="34" spans="1:13" x14ac:dyDescent="0.25">
      <c r="A34" t="s">
        <v>2475</v>
      </c>
      <c r="B34" t="s">
        <v>2474</v>
      </c>
      <c r="C34" t="s">
        <v>2473</v>
      </c>
      <c r="D34" t="s">
        <v>2472</v>
      </c>
      <c r="E34" t="s">
        <v>6</v>
      </c>
      <c r="F34" t="s">
        <v>5</v>
      </c>
      <c r="G34" t="s">
        <v>178</v>
      </c>
      <c r="H34">
        <f t="shared" si="0"/>
        <v>420.82699999999994</v>
      </c>
      <c r="J34" t="s">
        <v>3</v>
      </c>
      <c r="K34" t="s">
        <v>2582</v>
      </c>
      <c r="L34" t="s">
        <v>2581</v>
      </c>
      <c r="M34" t="s">
        <v>2580</v>
      </c>
    </row>
    <row r="35" spans="1:13" x14ac:dyDescent="0.25">
      <c r="A35" t="s">
        <v>2475</v>
      </c>
      <c r="B35" t="s">
        <v>2474</v>
      </c>
      <c r="C35" t="s">
        <v>2473</v>
      </c>
      <c r="D35" t="s">
        <v>2472</v>
      </c>
      <c r="E35" t="s">
        <v>6</v>
      </c>
      <c r="F35" t="s">
        <v>5</v>
      </c>
      <c r="G35" t="s">
        <v>132</v>
      </c>
      <c r="H35">
        <f t="shared" si="0"/>
        <v>424.32699999999994</v>
      </c>
      <c r="J35" t="s">
        <v>3</v>
      </c>
      <c r="K35" t="s">
        <v>2579</v>
      </c>
      <c r="L35" t="s">
        <v>2578</v>
      </c>
      <c r="M35" t="s">
        <v>2577</v>
      </c>
    </row>
    <row r="36" spans="1:13" x14ac:dyDescent="0.25">
      <c r="A36" t="s">
        <v>2475</v>
      </c>
      <c r="B36" t="s">
        <v>2474</v>
      </c>
      <c r="C36" t="s">
        <v>2473</v>
      </c>
      <c r="D36" t="s">
        <v>2472</v>
      </c>
      <c r="E36" t="s">
        <v>6</v>
      </c>
      <c r="F36" t="s">
        <v>5</v>
      </c>
      <c r="G36" t="s">
        <v>1432</v>
      </c>
      <c r="H36">
        <f t="shared" si="0"/>
        <v>425.66799999999995</v>
      </c>
      <c r="J36" t="s">
        <v>3</v>
      </c>
      <c r="K36" t="s">
        <v>2576</v>
      </c>
      <c r="L36" t="s">
        <v>2575</v>
      </c>
      <c r="M36" t="s">
        <v>2574</v>
      </c>
    </row>
    <row r="37" spans="1:13" x14ac:dyDescent="0.25">
      <c r="A37" t="s">
        <v>2475</v>
      </c>
      <c r="B37" t="s">
        <v>2474</v>
      </c>
      <c r="C37" t="s">
        <v>2473</v>
      </c>
      <c r="D37" t="s">
        <v>2472</v>
      </c>
      <c r="E37" t="s">
        <v>6</v>
      </c>
      <c r="F37" t="s">
        <v>5</v>
      </c>
      <c r="G37" t="s">
        <v>325</v>
      </c>
      <c r="H37">
        <f t="shared" si="0"/>
        <v>426.69599999999997</v>
      </c>
      <c r="J37" t="s">
        <v>3</v>
      </c>
      <c r="K37" t="s">
        <v>2573</v>
      </c>
      <c r="L37" t="s">
        <v>2572</v>
      </c>
      <c r="M37" t="s">
        <v>2571</v>
      </c>
    </row>
    <row r="38" spans="1:13" x14ac:dyDescent="0.25">
      <c r="A38" t="s">
        <v>2475</v>
      </c>
      <c r="B38" t="s">
        <v>2474</v>
      </c>
      <c r="C38" t="s">
        <v>2473</v>
      </c>
      <c r="D38" t="s">
        <v>2472</v>
      </c>
      <c r="E38" t="s">
        <v>6</v>
      </c>
      <c r="F38" t="s">
        <v>5</v>
      </c>
      <c r="G38" t="s">
        <v>132</v>
      </c>
      <c r="H38">
        <f t="shared" si="0"/>
        <v>429.82099999999997</v>
      </c>
      <c r="J38" t="s">
        <v>3</v>
      </c>
      <c r="K38" t="s">
        <v>2570</v>
      </c>
      <c r="L38" t="s">
        <v>2569</v>
      </c>
      <c r="M38" t="s">
        <v>2568</v>
      </c>
    </row>
    <row r="39" spans="1:13" x14ac:dyDescent="0.25">
      <c r="A39" t="s">
        <v>2475</v>
      </c>
      <c r="B39" t="s">
        <v>2474</v>
      </c>
      <c r="C39" t="s">
        <v>2473</v>
      </c>
      <c r="D39" t="s">
        <v>2472</v>
      </c>
      <c r="E39" t="s">
        <v>6</v>
      </c>
      <c r="F39" t="s">
        <v>5</v>
      </c>
      <c r="G39" t="s">
        <v>178</v>
      </c>
      <c r="H39">
        <f t="shared" si="0"/>
        <v>436.33099999999996</v>
      </c>
      <c r="J39" t="s">
        <v>3</v>
      </c>
      <c r="K39" t="s">
        <v>2567</v>
      </c>
      <c r="L39" t="s">
        <v>2566</v>
      </c>
      <c r="M39" t="s">
        <v>2456</v>
      </c>
    </row>
    <row r="40" spans="1:13" x14ac:dyDescent="0.25">
      <c r="A40" t="s">
        <v>2475</v>
      </c>
      <c r="B40" t="s">
        <v>2474</v>
      </c>
      <c r="C40" t="s">
        <v>2473</v>
      </c>
      <c r="D40" t="s">
        <v>2472</v>
      </c>
      <c r="E40" t="s">
        <v>6</v>
      </c>
      <c r="F40" t="s">
        <v>5</v>
      </c>
      <c r="G40" t="s">
        <v>132</v>
      </c>
      <c r="H40">
        <f t="shared" si="0"/>
        <v>438.68</v>
      </c>
      <c r="J40" t="s">
        <v>3</v>
      </c>
      <c r="K40" t="s">
        <v>2565</v>
      </c>
      <c r="L40" t="s">
        <v>2564</v>
      </c>
      <c r="M40" t="s">
        <v>2563</v>
      </c>
    </row>
    <row r="41" spans="1:13" x14ac:dyDescent="0.25">
      <c r="A41" t="s">
        <v>2475</v>
      </c>
      <c r="B41" t="s">
        <v>2474</v>
      </c>
      <c r="C41" t="s">
        <v>2473</v>
      </c>
      <c r="D41" t="s">
        <v>2472</v>
      </c>
      <c r="E41" t="s">
        <v>6</v>
      </c>
      <c r="F41" t="s">
        <v>5</v>
      </c>
      <c r="G41" t="s">
        <v>132</v>
      </c>
      <c r="H41">
        <f t="shared" si="0"/>
        <v>448.00100000000003</v>
      </c>
      <c r="J41" t="s">
        <v>3</v>
      </c>
      <c r="K41" t="s">
        <v>2562</v>
      </c>
      <c r="L41" t="s">
        <v>2561</v>
      </c>
      <c r="M41" t="s">
        <v>2560</v>
      </c>
    </row>
    <row r="42" spans="1:13" x14ac:dyDescent="0.25">
      <c r="A42" t="s">
        <v>2475</v>
      </c>
      <c r="B42" t="s">
        <v>2474</v>
      </c>
      <c r="C42" t="s">
        <v>2473</v>
      </c>
      <c r="D42" t="s">
        <v>2472</v>
      </c>
      <c r="E42" t="s">
        <v>6</v>
      </c>
      <c r="F42" t="s">
        <v>5</v>
      </c>
      <c r="G42" t="s">
        <v>178</v>
      </c>
      <c r="H42">
        <f t="shared" si="0"/>
        <v>455.91799999999995</v>
      </c>
      <c r="J42" t="s">
        <v>3</v>
      </c>
      <c r="K42" t="s">
        <v>2559</v>
      </c>
      <c r="L42" t="s">
        <v>2558</v>
      </c>
      <c r="M42" t="s">
        <v>2557</v>
      </c>
    </row>
    <row r="43" spans="1:13" x14ac:dyDescent="0.25">
      <c r="A43" t="s">
        <v>2475</v>
      </c>
      <c r="B43" t="s">
        <v>2474</v>
      </c>
      <c r="C43" t="s">
        <v>2473</v>
      </c>
      <c r="D43" t="s">
        <v>2472</v>
      </c>
      <c r="E43" t="s">
        <v>6</v>
      </c>
      <c r="F43" t="s">
        <v>5</v>
      </c>
      <c r="G43" t="s">
        <v>132</v>
      </c>
      <c r="H43">
        <f t="shared" si="0"/>
        <v>471.02199999999999</v>
      </c>
      <c r="J43" t="s">
        <v>3</v>
      </c>
      <c r="K43" t="s">
        <v>2556</v>
      </c>
      <c r="L43" t="s">
        <v>2554</v>
      </c>
      <c r="M43" t="s">
        <v>2555</v>
      </c>
    </row>
    <row r="44" spans="1:13" x14ac:dyDescent="0.25">
      <c r="A44" t="s">
        <v>2475</v>
      </c>
      <c r="B44" t="s">
        <v>2474</v>
      </c>
      <c r="C44" t="s">
        <v>2473</v>
      </c>
      <c r="D44" t="s">
        <v>2472</v>
      </c>
      <c r="E44" t="s">
        <v>6</v>
      </c>
      <c r="F44" t="s">
        <v>5</v>
      </c>
      <c r="G44" t="s">
        <v>1432</v>
      </c>
      <c r="H44">
        <f t="shared" si="0"/>
        <v>471.27699999999999</v>
      </c>
      <c r="J44" t="s">
        <v>3</v>
      </c>
      <c r="K44" t="s">
        <v>2554</v>
      </c>
      <c r="L44" t="s">
        <v>2552</v>
      </c>
      <c r="M44" t="s">
        <v>2553</v>
      </c>
    </row>
    <row r="45" spans="1:13" x14ac:dyDescent="0.25">
      <c r="A45" t="s">
        <v>2475</v>
      </c>
      <c r="B45" t="s">
        <v>2474</v>
      </c>
      <c r="C45" t="s">
        <v>2473</v>
      </c>
      <c r="D45" t="s">
        <v>2472</v>
      </c>
      <c r="E45" t="s">
        <v>6</v>
      </c>
      <c r="F45" t="s">
        <v>5</v>
      </c>
      <c r="G45" t="s">
        <v>178</v>
      </c>
      <c r="H45">
        <f t="shared" si="0"/>
        <v>472.3</v>
      </c>
      <c r="J45" t="s">
        <v>3</v>
      </c>
      <c r="K45" t="s">
        <v>2552</v>
      </c>
      <c r="L45" t="s">
        <v>2551</v>
      </c>
      <c r="M45" t="s">
        <v>2550</v>
      </c>
    </row>
    <row r="46" spans="1:13" x14ac:dyDescent="0.25">
      <c r="A46" t="s">
        <v>2475</v>
      </c>
      <c r="B46" t="s">
        <v>2474</v>
      </c>
      <c r="C46" t="s">
        <v>2473</v>
      </c>
      <c r="D46" t="s">
        <v>2472</v>
      </c>
      <c r="E46" t="s">
        <v>6</v>
      </c>
      <c r="F46" t="s">
        <v>5</v>
      </c>
      <c r="G46" t="s">
        <v>132</v>
      </c>
      <c r="H46">
        <f t="shared" si="0"/>
        <v>475.39899999999994</v>
      </c>
      <c r="J46" t="s">
        <v>3</v>
      </c>
      <c r="K46" t="s">
        <v>2549</v>
      </c>
      <c r="L46" t="s">
        <v>2548</v>
      </c>
      <c r="M46" t="s">
        <v>2547</v>
      </c>
    </row>
    <row r="47" spans="1:13" x14ac:dyDescent="0.25">
      <c r="A47" t="s">
        <v>2475</v>
      </c>
      <c r="B47" t="s">
        <v>2474</v>
      </c>
      <c r="C47" t="s">
        <v>2473</v>
      </c>
      <c r="D47" t="s">
        <v>2472</v>
      </c>
      <c r="E47" t="s">
        <v>6</v>
      </c>
      <c r="F47" t="s">
        <v>5</v>
      </c>
      <c r="G47" t="s">
        <v>4</v>
      </c>
      <c r="H47">
        <f t="shared" si="0"/>
        <v>486.52500000000003</v>
      </c>
      <c r="J47" t="s">
        <v>3</v>
      </c>
      <c r="K47" t="s">
        <v>2546</v>
      </c>
      <c r="L47" t="s">
        <v>2545</v>
      </c>
      <c r="M47" t="s">
        <v>1850</v>
      </c>
    </row>
    <row r="48" spans="1:13" x14ac:dyDescent="0.25">
      <c r="A48" t="s">
        <v>2475</v>
      </c>
      <c r="B48" t="s">
        <v>2474</v>
      </c>
      <c r="C48" t="s">
        <v>2473</v>
      </c>
      <c r="D48" t="s">
        <v>2472</v>
      </c>
      <c r="E48" t="s">
        <v>6</v>
      </c>
      <c r="F48" t="s">
        <v>5</v>
      </c>
      <c r="G48" t="s">
        <v>132</v>
      </c>
      <c r="H48">
        <f t="shared" si="0"/>
        <v>488.81800000000004</v>
      </c>
      <c r="J48" t="s">
        <v>3</v>
      </c>
      <c r="K48" t="s">
        <v>2544</v>
      </c>
      <c r="L48" t="s">
        <v>2543</v>
      </c>
      <c r="M48" t="s">
        <v>2542</v>
      </c>
    </row>
    <row r="49" spans="1:13" x14ac:dyDescent="0.25">
      <c r="A49" t="s">
        <v>2475</v>
      </c>
      <c r="B49" t="s">
        <v>2474</v>
      </c>
      <c r="C49" t="s">
        <v>2473</v>
      </c>
      <c r="D49" t="s">
        <v>2472</v>
      </c>
      <c r="E49" t="s">
        <v>6</v>
      </c>
      <c r="F49" t="s">
        <v>5</v>
      </c>
      <c r="G49" t="s">
        <v>178</v>
      </c>
      <c r="H49">
        <f t="shared" si="0"/>
        <v>495.08199999999994</v>
      </c>
      <c r="J49" t="s">
        <v>3</v>
      </c>
      <c r="K49" t="s">
        <v>2541</v>
      </c>
      <c r="L49" t="s">
        <v>2539</v>
      </c>
      <c r="M49" t="s">
        <v>2540</v>
      </c>
    </row>
    <row r="50" spans="1:13" x14ac:dyDescent="0.25">
      <c r="A50" t="s">
        <v>2475</v>
      </c>
      <c r="B50" t="s">
        <v>2474</v>
      </c>
      <c r="C50" t="s">
        <v>2473</v>
      </c>
      <c r="D50" t="s">
        <v>2472</v>
      </c>
      <c r="E50" t="s">
        <v>6</v>
      </c>
      <c r="F50" t="s">
        <v>5</v>
      </c>
      <c r="G50" t="s">
        <v>132</v>
      </c>
      <c r="H50">
        <f t="shared" si="0"/>
        <v>497.16799999999995</v>
      </c>
      <c r="J50" t="s">
        <v>3</v>
      </c>
      <c r="K50" t="s">
        <v>2539</v>
      </c>
      <c r="L50" t="s">
        <v>2538</v>
      </c>
      <c r="M50" t="s">
        <v>2537</v>
      </c>
    </row>
    <row r="51" spans="1:13" x14ac:dyDescent="0.25">
      <c r="A51" t="s">
        <v>2475</v>
      </c>
      <c r="B51" t="s">
        <v>2474</v>
      </c>
      <c r="C51" t="s">
        <v>2473</v>
      </c>
      <c r="D51" t="s">
        <v>2472</v>
      </c>
      <c r="E51" t="s">
        <v>6</v>
      </c>
      <c r="F51" t="s">
        <v>5</v>
      </c>
      <c r="G51" t="s">
        <v>4</v>
      </c>
      <c r="H51">
        <f t="shared" si="0"/>
        <v>502.90899999999993</v>
      </c>
      <c r="J51" t="s">
        <v>3</v>
      </c>
      <c r="K51" t="s">
        <v>2536</v>
      </c>
      <c r="L51" t="s">
        <v>2535</v>
      </c>
      <c r="M51" t="s">
        <v>657</v>
      </c>
    </row>
    <row r="52" spans="1:13" x14ac:dyDescent="0.25">
      <c r="A52" t="s">
        <v>2475</v>
      </c>
      <c r="B52" t="s">
        <v>2474</v>
      </c>
      <c r="C52" t="s">
        <v>2473</v>
      </c>
      <c r="D52" t="s">
        <v>2472</v>
      </c>
      <c r="E52" t="s">
        <v>6</v>
      </c>
      <c r="F52" t="s">
        <v>5</v>
      </c>
      <c r="G52" t="s">
        <v>4</v>
      </c>
      <c r="H52">
        <f t="shared" si="0"/>
        <v>511.98899999999998</v>
      </c>
      <c r="J52" t="s">
        <v>3</v>
      </c>
      <c r="K52" t="s">
        <v>2534</v>
      </c>
      <c r="L52" t="s">
        <v>2533</v>
      </c>
      <c r="M52" t="s">
        <v>2532</v>
      </c>
    </row>
    <row r="53" spans="1:13" x14ac:dyDescent="0.25">
      <c r="A53" t="s">
        <v>2475</v>
      </c>
      <c r="B53" t="s">
        <v>2474</v>
      </c>
      <c r="C53" t="s">
        <v>2473</v>
      </c>
      <c r="D53" t="s">
        <v>2472</v>
      </c>
      <c r="E53" t="s">
        <v>6</v>
      </c>
      <c r="F53" t="s">
        <v>5</v>
      </c>
      <c r="G53" t="s">
        <v>4</v>
      </c>
      <c r="H53">
        <f t="shared" si="0"/>
        <v>532.1099999999999</v>
      </c>
      <c r="J53" t="s">
        <v>3</v>
      </c>
      <c r="K53" t="s">
        <v>2531</v>
      </c>
      <c r="L53" t="s">
        <v>2530</v>
      </c>
      <c r="M53" t="s">
        <v>2529</v>
      </c>
    </row>
    <row r="54" spans="1:13" x14ac:dyDescent="0.25">
      <c r="A54" t="s">
        <v>2475</v>
      </c>
      <c r="B54" t="s">
        <v>2474</v>
      </c>
      <c r="C54" t="s">
        <v>2473</v>
      </c>
      <c r="D54" t="s">
        <v>2472</v>
      </c>
      <c r="E54" t="s">
        <v>6</v>
      </c>
      <c r="F54" t="s">
        <v>5</v>
      </c>
      <c r="G54" t="s">
        <v>36</v>
      </c>
      <c r="H54">
        <f t="shared" si="0"/>
        <v>541.36699999999996</v>
      </c>
      <c r="J54" t="s">
        <v>3</v>
      </c>
      <c r="K54" t="s">
        <v>2528</v>
      </c>
      <c r="L54" t="s">
        <v>2527</v>
      </c>
      <c r="M54" t="s">
        <v>2526</v>
      </c>
    </row>
    <row r="55" spans="1:13" x14ac:dyDescent="0.25">
      <c r="A55" t="s">
        <v>2475</v>
      </c>
      <c r="B55" t="s">
        <v>2474</v>
      </c>
      <c r="C55" t="s">
        <v>2473</v>
      </c>
      <c r="D55" t="s">
        <v>2472</v>
      </c>
      <c r="E55" t="s">
        <v>6</v>
      </c>
      <c r="F55" t="s">
        <v>5</v>
      </c>
      <c r="G55" t="s">
        <v>1432</v>
      </c>
      <c r="H55">
        <f t="shared" si="0"/>
        <v>546.11699999999996</v>
      </c>
      <c r="J55" t="s">
        <v>3</v>
      </c>
      <c r="K55" t="s">
        <v>2525</v>
      </c>
      <c r="L55" t="s">
        <v>2524</v>
      </c>
      <c r="M55" t="s">
        <v>2523</v>
      </c>
    </row>
    <row r="56" spans="1:13" x14ac:dyDescent="0.25">
      <c r="A56" t="s">
        <v>2475</v>
      </c>
      <c r="B56" t="s">
        <v>2474</v>
      </c>
      <c r="C56" t="s">
        <v>2473</v>
      </c>
      <c r="D56" t="s">
        <v>2472</v>
      </c>
      <c r="E56" t="s">
        <v>6</v>
      </c>
      <c r="F56" t="s">
        <v>5</v>
      </c>
      <c r="G56" t="s">
        <v>132</v>
      </c>
      <c r="H56">
        <f t="shared" si="0"/>
        <v>547.79199999999992</v>
      </c>
      <c r="J56" t="s">
        <v>3</v>
      </c>
      <c r="K56" t="s">
        <v>2522</v>
      </c>
      <c r="L56" t="s">
        <v>2521</v>
      </c>
      <c r="M56" t="s">
        <v>2520</v>
      </c>
    </row>
    <row r="57" spans="1:13" x14ac:dyDescent="0.25">
      <c r="A57" t="s">
        <v>2475</v>
      </c>
      <c r="B57" t="s">
        <v>2474</v>
      </c>
      <c r="C57" t="s">
        <v>2473</v>
      </c>
      <c r="D57" t="s">
        <v>2472</v>
      </c>
      <c r="E57" t="s">
        <v>6</v>
      </c>
      <c r="F57" t="s">
        <v>5</v>
      </c>
      <c r="G57" t="s">
        <v>1432</v>
      </c>
      <c r="H57">
        <f t="shared" si="0"/>
        <v>564.923</v>
      </c>
      <c r="J57" t="s">
        <v>3</v>
      </c>
      <c r="K57" t="s">
        <v>2519</v>
      </c>
      <c r="L57" t="s">
        <v>2518</v>
      </c>
      <c r="M57" t="s">
        <v>2517</v>
      </c>
    </row>
    <row r="58" spans="1:13" x14ac:dyDescent="0.25">
      <c r="A58" t="s">
        <v>2475</v>
      </c>
      <c r="B58" t="s">
        <v>2474</v>
      </c>
      <c r="C58" t="s">
        <v>2473</v>
      </c>
      <c r="D58" t="s">
        <v>2472</v>
      </c>
      <c r="E58" t="s">
        <v>6</v>
      </c>
      <c r="F58" t="s">
        <v>5</v>
      </c>
      <c r="G58" t="s">
        <v>178</v>
      </c>
      <c r="H58">
        <f t="shared" si="0"/>
        <v>565.96499999999992</v>
      </c>
      <c r="J58" t="s">
        <v>3</v>
      </c>
      <c r="K58" t="s">
        <v>2516</v>
      </c>
      <c r="L58" t="s">
        <v>2515</v>
      </c>
      <c r="M58" t="s">
        <v>2514</v>
      </c>
    </row>
    <row r="59" spans="1:13" x14ac:dyDescent="0.25">
      <c r="A59" t="s">
        <v>2475</v>
      </c>
      <c r="B59" t="s">
        <v>2474</v>
      </c>
      <c r="C59" t="s">
        <v>2473</v>
      </c>
      <c r="D59" t="s">
        <v>2472</v>
      </c>
      <c r="E59" t="s">
        <v>6</v>
      </c>
      <c r="F59" t="s">
        <v>5</v>
      </c>
      <c r="G59" t="s">
        <v>132</v>
      </c>
      <c r="H59">
        <f t="shared" si="0"/>
        <v>568.98900000000003</v>
      </c>
      <c r="J59" t="s">
        <v>3</v>
      </c>
      <c r="K59" t="s">
        <v>2513</v>
      </c>
      <c r="L59" t="s">
        <v>2512</v>
      </c>
      <c r="M59" t="s">
        <v>2511</v>
      </c>
    </row>
    <row r="60" spans="1:13" x14ac:dyDescent="0.25">
      <c r="A60" t="s">
        <v>2475</v>
      </c>
      <c r="B60" t="s">
        <v>2474</v>
      </c>
      <c r="C60" t="s">
        <v>2473</v>
      </c>
      <c r="D60" t="s">
        <v>2472</v>
      </c>
      <c r="E60" t="s">
        <v>6</v>
      </c>
      <c r="F60" t="s">
        <v>5</v>
      </c>
      <c r="G60" t="s">
        <v>178</v>
      </c>
      <c r="H60">
        <f t="shared" si="0"/>
        <v>577.12400000000002</v>
      </c>
      <c r="J60" t="s">
        <v>3</v>
      </c>
      <c r="K60" t="s">
        <v>2510</v>
      </c>
      <c r="L60" t="s">
        <v>2509</v>
      </c>
      <c r="M60" t="s">
        <v>2508</v>
      </c>
    </row>
    <row r="61" spans="1:13" x14ac:dyDescent="0.25">
      <c r="A61" t="s">
        <v>2475</v>
      </c>
      <c r="B61" t="s">
        <v>2474</v>
      </c>
      <c r="C61" t="s">
        <v>2473</v>
      </c>
      <c r="D61" t="s">
        <v>2472</v>
      </c>
      <c r="E61" t="s">
        <v>6</v>
      </c>
      <c r="F61" t="s">
        <v>5</v>
      </c>
      <c r="G61" t="s">
        <v>4</v>
      </c>
      <c r="H61">
        <f t="shared" si="0"/>
        <v>579.16300000000001</v>
      </c>
      <c r="J61" t="s">
        <v>3</v>
      </c>
      <c r="K61" t="s">
        <v>2507</v>
      </c>
      <c r="L61" t="s">
        <v>2506</v>
      </c>
      <c r="M61" t="s">
        <v>2505</v>
      </c>
    </row>
    <row r="62" spans="1:13" x14ac:dyDescent="0.25">
      <c r="A62" t="s">
        <v>2475</v>
      </c>
      <c r="B62" t="s">
        <v>2474</v>
      </c>
      <c r="C62" t="s">
        <v>2473</v>
      </c>
      <c r="D62" t="s">
        <v>2472</v>
      </c>
      <c r="E62" t="s">
        <v>6</v>
      </c>
      <c r="F62" t="s">
        <v>5</v>
      </c>
      <c r="G62" t="s">
        <v>4</v>
      </c>
      <c r="H62">
        <f t="shared" si="0"/>
        <v>614.18599999999992</v>
      </c>
      <c r="J62" t="s">
        <v>3</v>
      </c>
      <c r="K62" t="s">
        <v>2504</v>
      </c>
      <c r="L62" t="s">
        <v>2503</v>
      </c>
      <c r="M62" t="s">
        <v>2502</v>
      </c>
    </row>
    <row r="63" spans="1:13" x14ac:dyDescent="0.25">
      <c r="A63" t="s">
        <v>2475</v>
      </c>
      <c r="B63" t="s">
        <v>2474</v>
      </c>
      <c r="C63" t="s">
        <v>2473</v>
      </c>
      <c r="D63" t="s">
        <v>2472</v>
      </c>
      <c r="E63" t="s">
        <v>6</v>
      </c>
      <c r="F63" t="s">
        <v>5</v>
      </c>
      <c r="G63" t="s">
        <v>178</v>
      </c>
      <c r="H63">
        <f t="shared" si="0"/>
        <v>635.05999999999995</v>
      </c>
      <c r="J63" t="s">
        <v>3</v>
      </c>
      <c r="K63" t="s">
        <v>2501</v>
      </c>
      <c r="L63" t="s">
        <v>2500</v>
      </c>
      <c r="M63" t="s">
        <v>2499</v>
      </c>
    </row>
    <row r="64" spans="1:13" x14ac:dyDescent="0.25">
      <c r="A64" t="s">
        <v>2475</v>
      </c>
      <c r="B64" t="s">
        <v>2474</v>
      </c>
      <c r="C64" t="s">
        <v>2473</v>
      </c>
      <c r="D64" t="s">
        <v>2472</v>
      </c>
      <c r="E64" t="s">
        <v>6</v>
      </c>
      <c r="F64" t="s">
        <v>5</v>
      </c>
      <c r="G64" t="s">
        <v>4</v>
      </c>
      <c r="H64">
        <f t="shared" si="0"/>
        <v>642.62699999999995</v>
      </c>
      <c r="J64" t="s">
        <v>3</v>
      </c>
      <c r="K64" t="s">
        <v>2498</v>
      </c>
      <c r="L64" t="s">
        <v>2497</v>
      </c>
      <c r="M64" t="s">
        <v>2496</v>
      </c>
    </row>
    <row r="65" spans="1:13" x14ac:dyDescent="0.25">
      <c r="A65" t="s">
        <v>2475</v>
      </c>
      <c r="B65" t="s">
        <v>2474</v>
      </c>
      <c r="C65" t="s">
        <v>2473</v>
      </c>
      <c r="D65" t="s">
        <v>2472</v>
      </c>
      <c r="E65" t="s">
        <v>6</v>
      </c>
      <c r="F65" t="s">
        <v>5</v>
      </c>
      <c r="G65" t="s">
        <v>4</v>
      </c>
      <c r="H65">
        <f t="shared" si="0"/>
        <v>669.77600000000007</v>
      </c>
      <c r="J65" t="s">
        <v>3</v>
      </c>
      <c r="K65" t="s">
        <v>2495</v>
      </c>
      <c r="L65" t="s">
        <v>2494</v>
      </c>
      <c r="M65" t="s">
        <v>2476</v>
      </c>
    </row>
    <row r="66" spans="1:13" x14ac:dyDescent="0.25">
      <c r="A66" t="s">
        <v>2475</v>
      </c>
      <c r="B66" t="s">
        <v>2474</v>
      </c>
      <c r="C66" t="s">
        <v>2473</v>
      </c>
      <c r="D66" t="s">
        <v>2472</v>
      </c>
      <c r="E66" t="s">
        <v>6</v>
      </c>
      <c r="F66" t="s">
        <v>5</v>
      </c>
      <c r="G66" t="s">
        <v>132</v>
      </c>
      <c r="H66">
        <f t="shared" si="0"/>
        <v>674.83500000000004</v>
      </c>
      <c r="J66" t="s">
        <v>3</v>
      </c>
      <c r="K66" t="s">
        <v>2493</v>
      </c>
      <c r="L66" t="s">
        <v>2492</v>
      </c>
      <c r="M66" t="s">
        <v>2491</v>
      </c>
    </row>
    <row r="67" spans="1:13" x14ac:dyDescent="0.25">
      <c r="A67" t="s">
        <v>2475</v>
      </c>
      <c r="B67" t="s">
        <v>2474</v>
      </c>
      <c r="C67" t="s">
        <v>2473</v>
      </c>
      <c r="D67" t="s">
        <v>2472</v>
      </c>
      <c r="E67" t="s">
        <v>6</v>
      </c>
      <c r="F67" t="s">
        <v>5</v>
      </c>
      <c r="G67" t="s">
        <v>132</v>
      </c>
      <c r="H67">
        <f t="shared" ref="H67:H72" si="1">K67-K$8+60</f>
        <v>683.16699999999992</v>
      </c>
      <c r="J67" t="s">
        <v>3</v>
      </c>
      <c r="K67" t="s">
        <v>2490</v>
      </c>
      <c r="L67" t="s">
        <v>2489</v>
      </c>
      <c r="M67" t="s">
        <v>2488</v>
      </c>
    </row>
    <row r="68" spans="1:13" x14ac:dyDescent="0.25">
      <c r="A68" t="s">
        <v>2475</v>
      </c>
      <c r="B68" t="s">
        <v>2474</v>
      </c>
      <c r="C68" t="s">
        <v>2473</v>
      </c>
      <c r="D68" t="s">
        <v>2472</v>
      </c>
      <c r="E68" t="s">
        <v>6</v>
      </c>
      <c r="F68" t="s">
        <v>5</v>
      </c>
      <c r="G68" t="s">
        <v>4</v>
      </c>
      <c r="H68">
        <f t="shared" si="1"/>
        <v>695.54899999999998</v>
      </c>
      <c r="J68" t="s">
        <v>3</v>
      </c>
      <c r="K68" t="s">
        <v>2487</v>
      </c>
      <c r="L68" t="s">
        <v>2486</v>
      </c>
      <c r="M68" t="s">
        <v>2485</v>
      </c>
    </row>
    <row r="69" spans="1:13" x14ac:dyDescent="0.25">
      <c r="A69" t="s">
        <v>2475</v>
      </c>
      <c r="B69" t="s">
        <v>2474</v>
      </c>
      <c r="C69" t="s">
        <v>2473</v>
      </c>
      <c r="D69" t="s">
        <v>2472</v>
      </c>
      <c r="E69" t="s">
        <v>6</v>
      </c>
      <c r="F69" t="s">
        <v>5</v>
      </c>
      <c r="G69" t="s">
        <v>132</v>
      </c>
      <c r="H69">
        <f t="shared" si="1"/>
        <v>700.35899999999992</v>
      </c>
      <c r="J69" t="s">
        <v>3</v>
      </c>
      <c r="K69" t="s">
        <v>2484</v>
      </c>
      <c r="L69" t="s">
        <v>2483</v>
      </c>
      <c r="M69" t="s">
        <v>2482</v>
      </c>
    </row>
    <row r="70" spans="1:13" x14ac:dyDescent="0.25">
      <c r="A70" t="s">
        <v>2475</v>
      </c>
      <c r="B70" t="s">
        <v>2474</v>
      </c>
      <c r="C70" t="s">
        <v>2473</v>
      </c>
      <c r="D70" t="s">
        <v>2472</v>
      </c>
      <c r="E70" t="s">
        <v>6</v>
      </c>
      <c r="F70" t="s">
        <v>5</v>
      </c>
      <c r="G70" t="s">
        <v>132</v>
      </c>
      <c r="H70">
        <f t="shared" si="1"/>
        <v>717.86899999999991</v>
      </c>
      <c r="J70" t="s">
        <v>3</v>
      </c>
      <c r="K70" t="s">
        <v>2481</v>
      </c>
      <c r="L70" t="s">
        <v>2480</v>
      </c>
      <c r="M70" t="s">
        <v>2479</v>
      </c>
    </row>
    <row r="71" spans="1:13" x14ac:dyDescent="0.25">
      <c r="A71" t="s">
        <v>2475</v>
      </c>
      <c r="B71" t="s">
        <v>2474</v>
      </c>
      <c r="C71" t="s">
        <v>2473</v>
      </c>
      <c r="D71" t="s">
        <v>2472</v>
      </c>
      <c r="E71" t="s">
        <v>6</v>
      </c>
      <c r="F71" t="s">
        <v>5</v>
      </c>
      <c r="G71" t="s">
        <v>4</v>
      </c>
      <c r="H71">
        <f t="shared" si="1"/>
        <v>718.8420000000001</v>
      </c>
      <c r="J71" t="s">
        <v>3</v>
      </c>
      <c r="K71" t="s">
        <v>2478</v>
      </c>
      <c r="L71" t="s">
        <v>2477</v>
      </c>
      <c r="M71" t="s">
        <v>2476</v>
      </c>
    </row>
    <row r="72" spans="1:13" x14ac:dyDescent="0.25">
      <c r="A72" t="s">
        <v>2475</v>
      </c>
      <c r="B72" t="s">
        <v>2474</v>
      </c>
      <c r="C72" t="s">
        <v>2473</v>
      </c>
      <c r="D72" t="s">
        <v>2472</v>
      </c>
      <c r="E72" t="s">
        <v>6</v>
      </c>
      <c r="F72" t="s">
        <v>5</v>
      </c>
      <c r="G72" t="s">
        <v>178</v>
      </c>
      <c r="H72">
        <f t="shared" si="1"/>
        <v>722.02399999999989</v>
      </c>
      <c r="J72" t="s">
        <v>3</v>
      </c>
      <c r="K72" t="s">
        <v>2471</v>
      </c>
      <c r="L72" t="s">
        <v>2470</v>
      </c>
      <c r="M72" t="s">
        <v>2469</v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pane ySplit="1" topLeftCell="A2" activePane="bottomLeft" state="frozen"/>
      <selection pane="bottomLeft" activeCell="H2" sqref="H2"/>
    </sheetView>
  </sheetViews>
  <sheetFormatPr defaultRowHeight="15" x14ac:dyDescent="0.25"/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2679</v>
      </c>
      <c r="B2" t="s">
        <v>2678</v>
      </c>
      <c r="C2" t="s">
        <v>2677</v>
      </c>
      <c r="D2" t="s">
        <v>2676</v>
      </c>
      <c r="E2" t="s">
        <v>6</v>
      </c>
      <c r="F2" t="s">
        <v>5</v>
      </c>
      <c r="G2" t="s">
        <v>154</v>
      </c>
      <c r="H2">
        <f>K2-K$9+60</f>
        <v>2.4669999999999845</v>
      </c>
      <c r="J2" t="s">
        <v>153</v>
      </c>
      <c r="K2" t="s">
        <v>2804</v>
      </c>
      <c r="L2" t="s">
        <v>2804</v>
      </c>
      <c r="M2" t="s">
        <v>151</v>
      </c>
    </row>
    <row r="3" spans="1:15" x14ac:dyDescent="0.25">
      <c r="A3" t="s">
        <v>2679</v>
      </c>
      <c r="B3" t="s">
        <v>2678</v>
      </c>
      <c r="C3" t="s">
        <v>2677</v>
      </c>
      <c r="D3" t="s">
        <v>2676</v>
      </c>
      <c r="E3" t="s">
        <v>6</v>
      </c>
      <c r="F3" t="s">
        <v>5</v>
      </c>
      <c r="G3" t="s">
        <v>14</v>
      </c>
      <c r="H3">
        <f t="shared" ref="H3:H51" si="0">K3-K$9+60</f>
        <v>5.8170000000000073</v>
      </c>
      <c r="J3" t="s">
        <v>3</v>
      </c>
      <c r="K3" t="s">
        <v>2803</v>
      </c>
      <c r="L3" t="s">
        <v>2802</v>
      </c>
      <c r="M3" t="s">
        <v>2801</v>
      </c>
    </row>
    <row r="4" spans="1:15" x14ac:dyDescent="0.25">
      <c r="A4" t="s">
        <v>2679</v>
      </c>
      <c r="B4" t="s">
        <v>2678</v>
      </c>
      <c r="C4" t="s">
        <v>2677</v>
      </c>
      <c r="D4" t="s">
        <v>2676</v>
      </c>
      <c r="E4" t="s">
        <v>6</v>
      </c>
      <c r="F4" t="s">
        <v>5</v>
      </c>
      <c r="G4" t="s">
        <v>14</v>
      </c>
      <c r="H4">
        <f t="shared" si="0"/>
        <v>12.33499999999998</v>
      </c>
      <c r="J4" t="s">
        <v>3</v>
      </c>
      <c r="K4" t="s">
        <v>2800</v>
      </c>
      <c r="L4" t="s">
        <v>2799</v>
      </c>
      <c r="M4" t="s">
        <v>1595</v>
      </c>
    </row>
    <row r="5" spans="1:15" x14ac:dyDescent="0.25">
      <c r="A5" t="s">
        <v>2679</v>
      </c>
      <c r="B5" t="s">
        <v>2678</v>
      </c>
      <c r="C5" t="s">
        <v>2677</v>
      </c>
      <c r="D5" t="s">
        <v>2676</v>
      </c>
      <c r="E5" t="s">
        <v>6</v>
      </c>
      <c r="F5" t="s">
        <v>5</v>
      </c>
      <c r="G5" t="s">
        <v>14</v>
      </c>
      <c r="H5">
        <f t="shared" si="0"/>
        <v>17.45999999999998</v>
      </c>
      <c r="J5" t="s">
        <v>3</v>
      </c>
      <c r="K5" t="s">
        <v>2798</v>
      </c>
      <c r="L5" t="s">
        <v>2797</v>
      </c>
      <c r="M5" t="s">
        <v>1477</v>
      </c>
    </row>
    <row r="6" spans="1:15" x14ac:dyDescent="0.25">
      <c r="A6" t="s">
        <v>2679</v>
      </c>
      <c r="B6" t="s">
        <v>2678</v>
      </c>
      <c r="C6" t="s">
        <v>2677</v>
      </c>
      <c r="D6" t="s">
        <v>2676</v>
      </c>
      <c r="E6" t="s">
        <v>6</v>
      </c>
      <c r="F6" t="s">
        <v>5</v>
      </c>
      <c r="G6" t="s">
        <v>14</v>
      </c>
      <c r="H6">
        <f t="shared" si="0"/>
        <v>30.95999999999998</v>
      </c>
      <c r="J6" t="s">
        <v>3</v>
      </c>
      <c r="K6" t="s">
        <v>2796</v>
      </c>
      <c r="L6" t="s">
        <v>2795</v>
      </c>
      <c r="M6" t="s">
        <v>1651</v>
      </c>
    </row>
    <row r="7" spans="1:15" x14ac:dyDescent="0.25">
      <c r="A7" t="s">
        <v>2679</v>
      </c>
      <c r="B7" t="s">
        <v>2678</v>
      </c>
      <c r="C7" t="s">
        <v>2677</v>
      </c>
      <c r="D7" t="s">
        <v>2676</v>
      </c>
      <c r="E7" t="s">
        <v>6</v>
      </c>
      <c r="F7" t="s">
        <v>5</v>
      </c>
      <c r="G7" t="s">
        <v>14</v>
      </c>
      <c r="H7">
        <f t="shared" si="0"/>
        <v>45.684000000000026</v>
      </c>
      <c r="J7" t="s">
        <v>3</v>
      </c>
      <c r="K7" t="s">
        <v>2794</v>
      </c>
      <c r="L7" t="s">
        <v>2793</v>
      </c>
      <c r="M7" t="s">
        <v>1227</v>
      </c>
    </row>
    <row r="8" spans="1:15" x14ac:dyDescent="0.25">
      <c r="A8" t="s">
        <v>2679</v>
      </c>
      <c r="B8" t="s">
        <v>2678</v>
      </c>
      <c r="C8" t="s">
        <v>2677</v>
      </c>
      <c r="D8" t="s">
        <v>2676</v>
      </c>
      <c r="E8" t="s">
        <v>6</v>
      </c>
      <c r="F8" t="s">
        <v>5</v>
      </c>
      <c r="G8" t="s">
        <v>4</v>
      </c>
      <c r="H8">
        <f t="shared" si="0"/>
        <v>57.057999999999993</v>
      </c>
      <c r="J8" t="s">
        <v>3</v>
      </c>
      <c r="K8" t="s">
        <v>2792</v>
      </c>
      <c r="L8" t="s">
        <v>2791</v>
      </c>
      <c r="M8" t="s">
        <v>301</v>
      </c>
    </row>
    <row r="9" spans="1:15" x14ac:dyDescent="0.25">
      <c r="A9" t="s">
        <v>2679</v>
      </c>
      <c r="B9" t="s">
        <v>2678</v>
      </c>
      <c r="C9" t="s">
        <v>2677</v>
      </c>
      <c r="D9" t="s">
        <v>2676</v>
      </c>
      <c r="E9" t="s">
        <v>6</v>
      </c>
      <c r="F9" t="s">
        <v>5</v>
      </c>
      <c r="G9" t="s">
        <v>36</v>
      </c>
      <c r="H9">
        <f t="shared" si="0"/>
        <v>60</v>
      </c>
      <c r="J9" t="s">
        <v>3</v>
      </c>
      <c r="K9" t="s">
        <v>2790</v>
      </c>
      <c r="L9" t="s">
        <v>2651</v>
      </c>
      <c r="M9" t="s">
        <v>436</v>
      </c>
    </row>
    <row r="10" spans="1:15" x14ac:dyDescent="0.25">
      <c r="A10" t="s">
        <v>2679</v>
      </c>
      <c r="B10" t="s">
        <v>2678</v>
      </c>
      <c r="C10" t="s">
        <v>2677</v>
      </c>
      <c r="D10" t="s">
        <v>2676</v>
      </c>
      <c r="E10" t="s">
        <v>6</v>
      </c>
      <c r="F10" t="s">
        <v>5</v>
      </c>
      <c r="G10" t="s">
        <v>14</v>
      </c>
      <c r="H10">
        <f t="shared" si="0"/>
        <v>69.475000000000023</v>
      </c>
      <c r="J10" t="s">
        <v>3</v>
      </c>
      <c r="K10" t="s">
        <v>2789</v>
      </c>
      <c r="L10" t="s">
        <v>2788</v>
      </c>
      <c r="M10" t="s">
        <v>322</v>
      </c>
    </row>
    <row r="11" spans="1:15" x14ac:dyDescent="0.25">
      <c r="A11" t="s">
        <v>2679</v>
      </c>
      <c r="B11" t="s">
        <v>2678</v>
      </c>
      <c r="C11" t="s">
        <v>2677</v>
      </c>
      <c r="D11" t="s">
        <v>2676</v>
      </c>
      <c r="E11" t="s">
        <v>6</v>
      </c>
      <c r="F11" t="s">
        <v>5</v>
      </c>
      <c r="G11" t="s">
        <v>14</v>
      </c>
      <c r="H11">
        <f t="shared" si="0"/>
        <v>74.418000000000006</v>
      </c>
      <c r="J11" t="s">
        <v>3</v>
      </c>
      <c r="K11" t="s">
        <v>2787</v>
      </c>
      <c r="L11" t="s">
        <v>2786</v>
      </c>
      <c r="M11" t="s">
        <v>2386</v>
      </c>
    </row>
    <row r="12" spans="1:15" x14ac:dyDescent="0.25">
      <c r="A12" t="s">
        <v>2679</v>
      </c>
      <c r="B12" t="s">
        <v>2678</v>
      </c>
      <c r="C12" t="s">
        <v>2677</v>
      </c>
      <c r="D12" t="s">
        <v>2676</v>
      </c>
      <c r="E12" t="s">
        <v>6</v>
      </c>
      <c r="F12" t="s">
        <v>5</v>
      </c>
      <c r="G12" t="s">
        <v>14</v>
      </c>
      <c r="H12">
        <f t="shared" si="0"/>
        <v>90.992999999999995</v>
      </c>
      <c r="J12" t="s">
        <v>3</v>
      </c>
      <c r="K12" t="s">
        <v>568</v>
      </c>
      <c r="L12" t="s">
        <v>2785</v>
      </c>
      <c r="M12" t="s">
        <v>2784</v>
      </c>
    </row>
    <row r="13" spans="1:15" x14ac:dyDescent="0.25">
      <c r="A13" t="s">
        <v>2679</v>
      </c>
      <c r="B13" t="s">
        <v>2678</v>
      </c>
      <c r="C13" t="s">
        <v>2677</v>
      </c>
      <c r="D13" t="s">
        <v>2676</v>
      </c>
      <c r="E13" t="s">
        <v>6</v>
      </c>
      <c r="F13" t="s">
        <v>5</v>
      </c>
      <c r="G13" t="s">
        <v>4</v>
      </c>
      <c r="H13">
        <f t="shared" si="0"/>
        <v>94.408999999999992</v>
      </c>
      <c r="J13" t="s">
        <v>3</v>
      </c>
      <c r="K13" t="s">
        <v>2783</v>
      </c>
      <c r="L13" t="s">
        <v>2782</v>
      </c>
      <c r="M13" t="s">
        <v>1267</v>
      </c>
    </row>
    <row r="14" spans="1:15" x14ac:dyDescent="0.25">
      <c r="A14" t="s">
        <v>2679</v>
      </c>
      <c r="B14" t="s">
        <v>2678</v>
      </c>
      <c r="C14" t="s">
        <v>2677</v>
      </c>
      <c r="D14" t="s">
        <v>2676</v>
      </c>
      <c r="E14" t="s">
        <v>6</v>
      </c>
      <c r="F14" t="s">
        <v>5</v>
      </c>
      <c r="G14" t="s">
        <v>14</v>
      </c>
      <c r="H14">
        <f t="shared" si="0"/>
        <v>146.23399999999998</v>
      </c>
      <c r="J14" t="s">
        <v>3</v>
      </c>
      <c r="K14" t="s">
        <v>2781</v>
      </c>
      <c r="L14" t="s">
        <v>2780</v>
      </c>
      <c r="M14" t="s">
        <v>2779</v>
      </c>
    </row>
    <row r="15" spans="1:15" x14ac:dyDescent="0.25">
      <c r="A15" t="s">
        <v>2679</v>
      </c>
      <c r="B15" t="s">
        <v>2678</v>
      </c>
      <c r="C15" t="s">
        <v>2677</v>
      </c>
      <c r="D15" t="s">
        <v>2676</v>
      </c>
      <c r="E15" t="s">
        <v>6</v>
      </c>
      <c r="F15" t="s">
        <v>5</v>
      </c>
      <c r="G15" t="s">
        <v>36</v>
      </c>
      <c r="H15">
        <f t="shared" si="0"/>
        <v>179.81799999999998</v>
      </c>
      <c r="J15" t="s">
        <v>3</v>
      </c>
      <c r="K15" t="s">
        <v>2778</v>
      </c>
      <c r="L15" t="s">
        <v>2777</v>
      </c>
      <c r="M15" t="s">
        <v>2776</v>
      </c>
    </row>
    <row r="16" spans="1:15" x14ac:dyDescent="0.25">
      <c r="A16" t="s">
        <v>2679</v>
      </c>
      <c r="B16" t="s">
        <v>2678</v>
      </c>
      <c r="C16" t="s">
        <v>2677</v>
      </c>
      <c r="D16" t="s">
        <v>2676</v>
      </c>
      <c r="E16" t="s">
        <v>6</v>
      </c>
      <c r="F16" t="s">
        <v>5</v>
      </c>
      <c r="G16" t="s">
        <v>14</v>
      </c>
      <c r="H16">
        <f t="shared" si="0"/>
        <v>190.892</v>
      </c>
      <c r="J16" t="s">
        <v>3</v>
      </c>
      <c r="K16" t="s">
        <v>2775</v>
      </c>
      <c r="L16" t="s">
        <v>2774</v>
      </c>
      <c r="M16" t="s">
        <v>563</v>
      </c>
    </row>
    <row r="17" spans="1:13" x14ac:dyDescent="0.25">
      <c r="A17" t="s">
        <v>2679</v>
      </c>
      <c r="B17" t="s">
        <v>2678</v>
      </c>
      <c r="C17" t="s">
        <v>2677</v>
      </c>
      <c r="D17" t="s">
        <v>2676</v>
      </c>
      <c r="E17" t="s">
        <v>6</v>
      </c>
      <c r="F17" t="s">
        <v>5</v>
      </c>
      <c r="G17" t="s">
        <v>14</v>
      </c>
      <c r="H17">
        <f t="shared" si="0"/>
        <v>202.44200000000001</v>
      </c>
      <c r="J17" t="s">
        <v>3</v>
      </c>
      <c r="K17" t="s">
        <v>2773</v>
      </c>
      <c r="L17" t="s">
        <v>2772</v>
      </c>
      <c r="M17" t="s">
        <v>2771</v>
      </c>
    </row>
    <row r="18" spans="1:13" x14ac:dyDescent="0.25">
      <c r="A18" t="s">
        <v>2679</v>
      </c>
      <c r="B18" t="s">
        <v>2678</v>
      </c>
      <c r="C18" t="s">
        <v>2677</v>
      </c>
      <c r="D18" t="s">
        <v>2676</v>
      </c>
      <c r="E18" t="s">
        <v>6</v>
      </c>
      <c r="F18" t="s">
        <v>5</v>
      </c>
      <c r="G18" t="s">
        <v>132</v>
      </c>
      <c r="H18">
        <f t="shared" si="0"/>
        <v>237.61699999999996</v>
      </c>
      <c r="J18" t="s">
        <v>3</v>
      </c>
      <c r="K18" t="s">
        <v>2770</v>
      </c>
      <c r="L18" t="s">
        <v>2769</v>
      </c>
      <c r="M18" t="s">
        <v>2768</v>
      </c>
    </row>
    <row r="19" spans="1:13" x14ac:dyDescent="0.25">
      <c r="A19" t="s">
        <v>2679</v>
      </c>
      <c r="B19" t="s">
        <v>2678</v>
      </c>
      <c r="C19" t="s">
        <v>2677</v>
      </c>
      <c r="D19" t="s">
        <v>2676</v>
      </c>
      <c r="E19" t="s">
        <v>6</v>
      </c>
      <c r="F19" t="s">
        <v>5</v>
      </c>
      <c r="G19" t="s">
        <v>132</v>
      </c>
      <c r="H19">
        <f t="shared" si="0"/>
        <v>249.60900000000004</v>
      </c>
      <c r="J19" t="s">
        <v>3</v>
      </c>
      <c r="K19" t="s">
        <v>2767</v>
      </c>
      <c r="L19" t="s">
        <v>2766</v>
      </c>
      <c r="M19" t="s">
        <v>2765</v>
      </c>
    </row>
    <row r="20" spans="1:13" x14ac:dyDescent="0.25">
      <c r="A20" t="s">
        <v>2679</v>
      </c>
      <c r="B20" t="s">
        <v>2678</v>
      </c>
      <c r="C20" t="s">
        <v>2677</v>
      </c>
      <c r="D20" t="s">
        <v>2676</v>
      </c>
      <c r="E20" t="s">
        <v>6</v>
      </c>
      <c r="F20" t="s">
        <v>5</v>
      </c>
      <c r="G20" t="s">
        <v>178</v>
      </c>
      <c r="H20">
        <f t="shared" si="0"/>
        <v>256.17600000000004</v>
      </c>
      <c r="J20" t="s">
        <v>3</v>
      </c>
      <c r="K20" t="s">
        <v>2764</v>
      </c>
      <c r="L20" t="s">
        <v>2763</v>
      </c>
      <c r="M20" t="s">
        <v>2762</v>
      </c>
    </row>
    <row r="21" spans="1:13" x14ac:dyDescent="0.25">
      <c r="A21" t="s">
        <v>2679</v>
      </c>
      <c r="B21" t="s">
        <v>2678</v>
      </c>
      <c r="C21" t="s">
        <v>2677</v>
      </c>
      <c r="D21" t="s">
        <v>2676</v>
      </c>
      <c r="E21" t="s">
        <v>6</v>
      </c>
      <c r="F21" t="s">
        <v>5</v>
      </c>
      <c r="G21" t="s">
        <v>132</v>
      </c>
      <c r="H21">
        <f t="shared" si="0"/>
        <v>259.17600000000004</v>
      </c>
      <c r="J21" t="s">
        <v>3</v>
      </c>
      <c r="K21" t="s">
        <v>2761</v>
      </c>
      <c r="L21" t="s">
        <v>2760</v>
      </c>
      <c r="M21" t="s">
        <v>2759</v>
      </c>
    </row>
    <row r="22" spans="1:13" x14ac:dyDescent="0.25">
      <c r="A22" t="s">
        <v>2679</v>
      </c>
      <c r="B22" t="s">
        <v>2678</v>
      </c>
      <c r="C22" t="s">
        <v>2677</v>
      </c>
      <c r="D22" t="s">
        <v>2676</v>
      </c>
      <c r="E22" t="s">
        <v>6</v>
      </c>
      <c r="F22" t="s">
        <v>5</v>
      </c>
      <c r="G22" t="s">
        <v>132</v>
      </c>
      <c r="H22">
        <f t="shared" si="0"/>
        <v>274.08399999999995</v>
      </c>
      <c r="J22" t="s">
        <v>3</v>
      </c>
      <c r="K22" t="s">
        <v>2758</v>
      </c>
      <c r="L22" t="s">
        <v>2757</v>
      </c>
      <c r="M22" t="s">
        <v>2756</v>
      </c>
    </row>
    <row r="23" spans="1:13" x14ac:dyDescent="0.25">
      <c r="A23" t="s">
        <v>2679</v>
      </c>
      <c r="B23" t="s">
        <v>2678</v>
      </c>
      <c r="C23" t="s">
        <v>2677</v>
      </c>
      <c r="D23" t="s">
        <v>2676</v>
      </c>
      <c r="E23" t="s">
        <v>6</v>
      </c>
      <c r="F23" t="s">
        <v>5</v>
      </c>
      <c r="G23" t="s">
        <v>36</v>
      </c>
      <c r="H23">
        <f t="shared" si="0"/>
        <v>299.79999999999995</v>
      </c>
      <c r="J23" t="s">
        <v>3</v>
      </c>
      <c r="K23" t="s">
        <v>2755</v>
      </c>
      <c r="L23" t="s">
        <v>2754</v>
      </c>
      <c r="M23" t="s">
        <v>1726</v>
      </c>
    </row>
    <row r="24" spans="1:13" x14ac:dyDescent="0.25">
      <c r="A24" t="s">
        <v>2679</v>
      </c>
      <c r="B24" t="s">
        <v>2678</v>
      </c>
      <c r="C24" t="s">
        <v>2677</v>
      </c>
      <c r="D24" t="s">
        <v>2676</v>
      </c>
      <c r="E24" t="s">
        <v>6</v>
      </c>
      <c r="F24" t="s">
        <v>5</v>
      </c>
      <c r="G24" t="s">
        <v>132</v>
      </c>
      <c r="H24">
        <f t="shared" si="0"/>
        <v>300.15899999999999</v>
      </c>
      <c r="J24" t="s">
        <v>3</v>
      </c>
      <c r="K24" t="s">
        <v>2753</v>
      </c>
      <c r="L24" t="s">
        <v>2752</v>
      </c>
      <c r="M24" t="s">
        <v>2751</v>
      </c>
    </row>
    <row r="25" spans="1:13" x14ac:dyDescent="0.25">
      <c r="A25" t="s">
        <v>2679</v>
      </c>
      <c r="B25" t="s">
        <v>2678</v>
      </c>
      <c r="C25" t="s">
        <v>2677</v>
      </c>
      <c r="D25" t="s">
        <v>2676</v>
      </c>
      <c r="E25" t="s">
        <v>6</v>
      </c>
      <c r="F25" t="s">
        <v>5</v>
      </c>
      <c r="G25" t="s">
        <v>132</v>
      </c>
      <c r="H25">
        <f t="shared" si="0"/>
        <v>311.95899999999995</v>
      </c>
      <c r="J25" t="s">
        <v>3</v>
      </c>
      <c r="K25" t="s">
        <v>2750</v>
      </c>
      <c r="L25" t="s">
        <v>2749</v>
      </c>
      <c r="M25" t="s">
        <v>2748</v>
      </c>
    </row>
    <row r="26" spans="1:13" x14ac:dyDescent="0.25">
      <c r="A26" t="s">
        <v>2679</v>
      </c>
      <c r="B26" t="s">
        <v>2678</v>
      </c>
      <c r="C26" t="s">
        <v>2677</v>
      </c>
      <c r="D26" t="s">
        <v>2676</v>
      </c>
      <c r="E26" t="s">
        <v>6</v>
      </c>
      <c r="F26" t="s">
        <v>5</v>
      </c>
      <c r="G26" t="s">
        <v>4</v>
      </c>
      <c r="H26">
        <f t="shared" si="0"/>
        <v>328.82500000000005</v>
      </c>
      <c r="J26" t="s">
        <v>3</v>
      </c>
      <c r="K26" t="s">
        <v>2747</v>
      </c>
      <c r="L26" t="s">
        <v>2746</v>
      </c>
      <c r="M26" t="s">
        <v>735</v>
      </c>
    </row>
    <row r="27" spans="1:13" x14ac:dyDescent="0.25">
      <c r="A27" t="s">
        <v>2679</v>
      </c>
      <c r="B27" t="s">
        <v>2678</v>
      </c>
      <c r="C27" t="s">
        <v>2677</v>
      </c>
      <c r="D27" t="s">
        <v>2676</v>
      </c>
      <c r="E27" t="s">
        <v>6</v>
      </c>
      <c r="F27" t="s">
        <v>5</v>
      </c>
      <c r="G27" t="s">
        <v>14</v>
      </c>
      <c r="H27">
        <f t="shared" si="0"/>
        <v>339.67600000000004</v>
      </c>
      <c r="J27" t="s">
        <v>3</v>
      </c>
      <c r="K27" t="s">
        <v>2745</v>
      </c>
      <c r="L27" t="s">
        <v>2744</v>
      </c>
      <c r="M27" t="s">
        <v>2743</v>
      </c>
    </row>
    <row r="28" spans="1:13" x14ac:dyDescent="0.25">
      <c r="A28" t="s">
        <v>2679</v>
      </c>
      <c r="B28" t="s">
        <v>2678</v>
      </c>
      <c r="C28" t="s">
        <v>2677</v>
      </c>
      <c r="D28" t="s">
        <v>2676</v>
      </c>
      <c r="E28" t="s">
        <v>6</v>
      </c>
      <c r="F28" t="s">
        <v>5</v>
      </c>
      <c r="G28" t="s">
        <v>4</v>
      </c>
      <c r="H28">
        <f t="shared" si="0"/>
        <v>376.73400000000004</v>
      </c>
      <c r="J28" t="s">
        <v>3</v>
      </c>
      <c r="K28" t="s">
        <v>2742</v>
      </c>
      <c r="L28" t="s">
        <v>2741</v>
      </c>
      <c r="M28" t="s">
        <v>2740</v>
      </c>
    </row>
    <row r="29" spans="1:13" x14ac:dyDescent="0.25">
      <c r="A29" t="s">
        <v>2679</v>
      </c>
      <c r="B29" t="s">
        <v>2678</v>
      </c>
      <c r="C29" t="s">
        <v>2677</v>
      </c>
      <c r="D29" t="s">
        <v>2676</v>
      </c>
      <c r="E29" t="s">
        <v>6</v>
      </c>
      <c r="F29" t="s">
        <v>5</v>
      </c>
      <c r="G29" t="s">
        <v>4</v>
      </c>
      <c r="H29">
        <f t="shared" si="0"/>
        <v>385.29999999999995</v>
      </c>
      <c r="J29" t="s">
        <v>3</v>
      </c>
      <c r="K29" t="s">
        <v>2739</v>
      </c>
      <c r="L29" t="s">
        <v>2738</v>
      </c>
      <c r="M29" t="s">
        <v>1773</v>
      </c>
    </row>
    <row r="30" spans="1:13" x14ac:dyDescent="0.25">
      <c r="A30" t="s">
        <v>2679</v>
      </c>
      <c r="B30" t="s">
        <v>2678</v>
      </c>
      <c r="C30" t="s">
        <v>2677</v>
      </c>
      <c r="D30" t="s">
        <v>2676</v>
      </c>
      <c r="E30" t="s">
        <v>6</v>
      </c>
      <c r="F30" t="s">
        <v>5</v>
      </c>
      <c r="G30" t="s">
        <v>14</v>
      </c>
      <c r="H30">
        <f t="shared" si="0"/>
        <v>405.87400000000002</v>
      </c>
      <c r="J30" t="s">
        <v>3</v>
      </c>
      <c r="K30" t="s">
        <v>2737</v>
      </c>
      <c r="L30" t="s">
        <v>2736</v>
      </c>
      <c r="M30" t="s">
        <v>1160</v>
      </c>
    </row>
    <row r="31" spans="1:13" x14ac:dyDescent="0.25">
      <c r="A31" t="s">
        <v>2679</v>
      </c>
      <c r="B31" t="s">
        <v>2678</v>
      </c>
      <c r="C31" t="s">
        <v>2677</v>
      </c>
      <c r="D31" t="s">
        <v>2676</v>
      </c>
      <c r="E31" t="s">
        <v>6</v>
      </c>
      <c r="F31" t="s">
        <v>5</v>
      </c>
      <c r="G31" t="s">
        <v>4</v>
      </c>
      <c r="H31">
        <f t="shared" si="0"/>
        <v>418.16499999999996</v>
      </c>
      <c r="J31" t="s">
        <v>3</v>
      </c>
      <c r="K31" t="s">
        <v>2735</v>
      </c>
      <c r="L31" t="s">
        <v>2734</v>
      </c>
      <c r="M31" t="s">
        <v>2733</v>
      </c>
    </row>
    <row r="32" spans="1:13" x14ac:dyDescent="0.25">
      <c r="A32" t="s">
        <v>2679</v>
      </c>
      <c r="B32" t="s">
        <v>2678</v>
      </c>
      <c r="C32" t="s">
        <v>2677</v>
      </c>
      <c r="D32" t="s">
        <v>2676</v>
      </c>
      <c r="E32" t="s">
        <v>6</v>
      </c>
      <c r="F32" t="s">
        <v>5</v>
      </c>
      <c r="G32" t="s">
        <v>36</v>
      </c>
      <c r="H32">
        <f t="shared" si="0"/>
        <v>420.06700000000001</v>
      </c>
      <c r="J32" t="s">
        <v>3</v>
      </c>
      <c r="K32" t="s">
        <v>2086</v>
      </c>
      <c r="L32" t="s">
        <v>2732</v>
      </c>
      <c r="M32" t="s">
        <v>2731</v>
      </c>
    </row>
    <row r="33" spans="1:13" x14ac:dyDescent="0.25">
      <c r="A33" t="s">
        <v>2679</v>
      </c>
      <c r="B33" t="s">
        <v>2678</v>
      </c>
      <c r="C33" t="s">
        <v>2677</v>
      </c>
      <c r="D33" t="s">
        <v>2676</v>
      </c>
      <c r="E33" t="s">
        <v>6</v>
      </c>
      <c r="F33" t="s">
        <v>5</v>
      </c>
      <c r="G33" t="s">
        <v>14</v>
      </c>
      <c r="H33">
        <f t="shared" si="0"/>
        <v>431.24300000000005</v>
      </c>
      <c r="J33" t="s">
        <v>3</v>
      </c>
      <c r="K33" t="s">
        <v>2730</v>
      </c>
      <c r="L33" t="s">
        <v>2729</v>
      </c>
      <c r="M33" t="s">
        <v>2728</v>
      </c>
    </row>
    <row r="34" spans="1:13" x14ac:dyDescent="0.25">
      <c r="A34" t="s">
        <v>2679</v>
      </c>
      <c r="B34" t="s">
        <v>2678</v>
      </c>
      <c r="C34" t="s">
        <v>2677</v>
      </c>
      <c r="D34" t="s">
        <v>2676</v>
      </c>
      <c r="E34" t="s">
        <v>6</v>
      </c>
      <c r="F34" t="s">
        <v>5</v>
      </c>
      <c r="G34" t="s">
        <v>14</v>
      </c>
      <c r="H34">
        <f t="shared" si="0"/>
        <v>437.60900000000004</v>
      </c>
      <c r="J34" t="s">
        <v>3</v>
      </c>
      <c r="K34" t="s">
        <v>2727</v>
      </c>
      <c r="L34" t="s">
        <v>2726</v>
      </c>
      <c r="M34" t="s">
        <v>2725</v>
      </c>
    </row>
    <row r="35" spans="1:13" x14ac:dyDescent="0.25">
      <c r="A35" t="s">
        <v>2679</v>
      </c>
      <c r="B35" t="s">
        <v>2678</v>
      </c>
      <c r="C35" t="s">
        <v>2677</v>
      </c>
      <c r="D35" t="s">
        <v>2676</v>
      </c>
      <c r="E35" t="s">
        <v>6</v>
      </c>
      <c r="F35" t="s">
        <v>5</v>
      </c>
      <c r="G35" t="s">
        <v>4</v>
      </c>
      <c r="H35">
        <f t="shared" si="0"/>
        <v>448.71799999999996</v>
      </c>
      <c r="J35" t="s">
        <v>3</v>
      </c>
      <c r="K35" t="s">
        <v>2724</v>
      </c>
      <c r="L35" t="s">
        <v>2723</v>
      </c>
      <c r="M35" t="s">
        <v>37</v>
      </c>
    </row>
    <row r="36" spans="1:13" x14ac:dyDescent="0.25">
      <c r="A36" t="s">
        <v>2679</v>
      </c>
      <c r="B36" t="s">
        <v>2678</v>
      </c>
      <c r="C36" t="s">
        <v>2677</v>
      </c>
      <c r="D36" t="s">
        <v>2676</v>
      </c>
      <c r="E36" t="s">
        <v>6</v>
      </c>
      <c r="F36" t="s">
        <v>5</v>
      </c>
      <c r="G36" t="s">
        <v>14</v>
      </c>
      <c r="H36">
        <f t="shared" si="0"/>
        <v>476.59199999999998</v>
      </c>
      <c r="J36" t="s">
        <v>3</v>
      </c>
      <c r="K36" t="s">
        <v>2722</v>
      </c>
      <c r="L36" t="s">
        <v>2721</v>
      </c>
      <c r="M36" t="s">
        <v>2720</v>
      </c>
    </row>
    <row r="37" spans="1:13" x14ac:dyDescent="0.25">
      <c r="A37" t="s">
        <v>2679</v>
      </c>
      <c r="B37" t="s">
        <v>2678</v>
      </c>
      <c r="C37" t="s">
        <v>2677</v>
      </c>
      <c r="D37" t="s">
        <v>2676</v>
      </c>
      <c r="E37" t="s">
        <v>6</v>
      </c>
      <c r="F37" t="s">
        <v>5</v>
      </c>
      <c r="G37" t="s">
        <v>14</v>
      </c>
      <c r="H37">
        <f t="shared" si="0"/>
        <v>489.16600000000005</v>
      </c>
      <c r="J37" t="s">
        <v>3</v>
      </c>
      <c r="K37" t="s">
        <v>2719</v>
      </c>
      <c r="L37" t="s">
        <v>2718</v>
      </c>
      <c r="M37" t="s">
        <v>2717</v>
      </c>
    </row>
    <row r="38" spans="1:13" x14ac:dyDescent="0.25">
      <c r="A38" t="s">
        <v>2679</v>
      </c>
      <c r="B38" t="s">
        <v>2678</v>
      </c>
      <c r="C38" t="s">
        <v>2677</v>
      </c>
      <c r="D38" t="s">
        <v>2676</v>
      </c>
      <c r="E38" t="s">
        <v>6</v>
      </c>
      <c r="F38" t="s">
        <v>5</v>
      </c>
      <c r="G38" t="s">
        <v>14</v>
      </c>
      <c r="H38">
        <f t="shared" si="0"/>
        <v>510.14300000000003</v>
      </c>
      <c r="J38" t="s">
        <v>3</v>
      </c>
      <c r="K38" t="s">
        <v>2716</v>
      </c>
      <c r="L38" t="s">
        <v>2715</v>
      </c>
      <c r="M38" t="s">
        <v>2714</v>
      </c>
    </row>
    <row r="39" spans="1:13" x14ac:dyDescent="0.25">
      <c r="A39" t="s">
        <v>2679</v>
      </c>
      <c r="B39" t="s">
        <v>2678</v>
      </c>
      <c r="C39" t="s">
        <v>2677</v>
      </c>
      <c r="D39" t="s">
        <v>2676</v>
      </c>
      <c r="E39" t="s">
        <v>6</v>
      </c>
      <c r="F39" t="s">
        <v>5</v>
      </c>
      <c r="G39" t="s">
        <v>132</v>
      </c>
      <c r="H39">
        <f t="shared" si="0"/>
        <v>513.84900000000005</v>
      </c>
      <c r="J39" t="s">
        <v>3</v>
      </c>
      <c r="K39" t="s">
        <v>2713</v>
      </c>
      <c r="L39" t="s">
        <v>2712</v>
      </c>
      <c r="M39" t="s">
        <v>2711</v>
      </c>
    </row>
    <row r="40" spans="1:13" x14ac:dyDescent="0.25">
      <c r="A40" t="s">
        <v>2679</v>
      </c>
      <c r="B40" t="s">
        <v>2678</v>
      </c>
      <c r="C40" t="s">
        <v>2677</v>
      </c>
      <c r="D40" t="s">
        <v>2676</v>
      </c>
      <c r="E40" t="s">
        <v>6</v>
      </c>
      <c r="F40" t="s">
        <v>5</v>
      </c>
      <c r="G40" t="s">
        <v>178</v>
      </c>
      <c r="H40">
        <f t="shared" si="0"/>
        <v>520.94200000000001</v>
      </c>
      <c r="J40" t="s">
        <v>3</v>
      </c>
      <c r="K40" t="s">
        <v>2710</v>
      </c>
      <c r="L40" t="s">
        <v>2709</v>
      </c>
      <c r="M40" t="s">
        <v>2708</v>
      </c>
    </row>
    <row r="41" spans="1:13" x14ac:dyDescent="0.25">
      <c r="A41" t="s">
        <v>2679</v>
      </c>
      <c r="B41" t="s">
        <v>2678</v>
      </c>
      <c r="C41" t="s">
        <v>2677</v>
      </c>
      <c r="D41" t="s">
        <v>2676</v>
      </c>
      <c r="E41" t="s">
        <v>6</v>
      </c>
      <c r="F41" t="s">
        <v>5</v>
      </c>
      <c r="G41" t="s">
        <v>132</v>
      </c>
      <c r="H41">
        <f t="shared" si="0"/>
        <v>522.50900000000001</v>
      </c>
      <c r="J41" t="s">
        <v>3</v>
      </c>
      <c r="K41" t="s">
        <v>2707</v>
      </c>
      <c r="L41" t="s">
        <v>2706</v>
      </c>
      <c r="M41" t="s">
        <v>2705</v>
      </c>
    </row>
    <row r="42" spans="1:13" x14ac:dyDescent="0.25">
      <c r="A42" t="s">
        <v>2679</v>
      </c>
      <c r="B42" t="s">
        <v>2678</v>
      </c>
      <c r="C42" t="s">
        <v>2677</v>
      </c>
      <c r="D42" t="s">
        <v>2676</v>
      </c>
      <c r="E42" t="s">
        <v>6</v>
      </c>
      <c r="F42" t="s">
        <v>5</v>
      </c>
      <c r="G42" t="s">
        <v>36</v>
      </c>
      <c r="H42">
        <f t="shared" si="0"/>
        <v>540.16700000000003</v>
      </c>
      <c r="J42" t="s">
        <v>3</v>
      </c>
      <c r="K42" t="s">
        <v>2704</v>
      </c>
      <c r="L42" t="s">
        <v>2703</v>
      </c>
      <c r="M42" t="s">
        <v>2702</v>
      </c>
    </row>
    <row r="43" spans="1:13" x14ac:dyDescent="0.25">
      <c r="A43" t="s">
        <v>2679</v>
      </c>
      <c r="B43" t="s">
        <v>2678</v>
      </c>
      <c r="C43" t="s">
        <v>2677</v>
      </c>
      <c r="D43" t="s">
        <v>2676</v>
      </c>
      <c r="E43" t="s">
        <v>6</v>
      </c>
      <c r="F43" t="s">
        <v>5</v>
      </c>
      <c r="G43" t="s">
        <v>4</v>
      </c>
      <c r="H43">
        <f t="shared" si="0"/>
        <v>543.86</v>
      </c>
      <c r="J43" t="s">
        <v>3</v>
      </c>
      <c r="K43" t="s">
        <v>2701</v>
      </c>
      <c r="L43" t="s">
        <v>2700</v>
      </c>
      <c r="M43" t="s">
        <v>2699</v>
      </c>
    </row>
    <row r="44" spans="1:13" x14ac:dyDescent="0.25">
      <c r="A44" t="s">
        <v>2679</v>
      </c>
      <c r="B44" t="s">
        <v>2678</v>
      </c>
      <c r="C44" t="s">
        <v>2677</v>
      </c>
      <c r="D44" t="s">
        <v>2676</v>
      </c>
      <c r="E44" t="s">
        <v>6</v>
      </c>
      <c r="F44" t="s">
        <v>5</v>
      </c>
      <c r="G44" t="s">
        <v>4</v>
      </c>
      <c r="H44">
        <f t="shared" si="0"/>
        <v>552.70899999999995</v>
      </c>
      <c r="J44" t="s">
        <v>3</v>
      </c>
      <c r="K44" t="s">
        <v>2698</v>
      </c>
      <c r="L44" t="s">
        <v>2697</v>
      </c>
      <c r="M44" t="s">
        <v>2696</v>
      </c>
    </row>
    <row r="45" spans="1:13" x14ac:dyDescent="0.25">
      <c r="A45" t="s">
        <v>2679</v>
      </c>
      <c r="B45" t="s">
        <v>2678</v>
      </c>
      <c r="C45" t="s">
        <v>2677</v>
      </c>
      <c r="D45" t="s">
        <v>2676</v>
      </c>
      <c r="E45" t="s">
        <v>6</v>
      </c>
      <c r="F45" t="s">
        <v>5</v>
      </c>
      <c r="G45" t="s">
        <v>132</v>
      </c>
      <c r="H45">
        <f t="shared" si="0"/>
        <v>581.57500000000005</v>
      </c>
      <c r="J45" t="s">
        <v>3</v>
      </c>
      <c r="K45" t="s">
        <v>2695</v>
      </c>
      <c r="L45" t="s">
        <v>2694</v>
      </c>
      <c r="M45" t="s">
        <v>2693</v>
      </c>
    </row>
    <row r="46" spans="1:13" x14ac:dyDescent="0.25">
      <c r="A46" t="s">
        <v>2679</v>
      </c>
      <c r="B46" t="s">
        <v>2678</v>
      </c>
      <c r="C46" t="s">
        <v>2677</v>
      </c>
      <c r="D46" t="s">
        <v>2676</v>
      </c>
      <c r="E46" t="s">
        <v>6</v>
      </c>
      <c r="F46" t="s">
        <v>5</v>
      </c>
      <c r="G46" t="s">
        <v>4</v>
      </c>
      <c r="H46">
        <f t="shared" si="0"/>
        <v>596.51700000000005</v>
      </c>
      <c r="J46" t="s">
        <v>3</v>
      </c>
      <c r="K46" t="s">
        <v>2692</v>
      </c>
      <c r="L46" t="s">
        <v>2691</v>
      </c>
      <c r="M46" t="s">
        <v>2690</v>
      </c>
    </row>
    <row r="47" spans="1:13" x14ac:dyDescent="0.25">
      <c r="A47" t="s">
        <v>2679</v>
      </c>
      <c r="B47" t="s">
        <v>2678</v>
      </c>
      <c r="C47" t="s">
        <v>2677</v>
      </c>
      <c r="D47" t="s">
        <v>2676</v>
      </c>
      <c r="E47" t="s">
        <v>6</v>
      </c>
      <c r="F47" t="s">
        <v>5</v>
      </c>
      <c r="G47" t="s">
        <v>4</v>
      </c>
      <c r="H47">
        <f t="shared" si="0"/>
        <v>663.45</v>
      </c>
      <c r="J47" t="s">
        <v>3</v>
      </c>
      <c r="K47" t="s">
        <v>2689</v>
      </c>
      <c r="L47" t="s">
        <v>2688</v>
      </c>
      <c r="M47" t="s">
        <v>2687</v>
      </c>
    </row>
    <row r="48" spans="1:13" x14ac:dyDescent="0.25">
      <c r="A48" t="s">
        <v>2679</v>
      </c>
      <c r="B48" t="s">
        <v>2678</v>
      </c>
      <c r="C48" t="s">
        <v>2677</v>
      </c>
      <c r="D48" t="s">
        <v>2676</v>
      </c>
      <c r="E48" t="s">
        <v>6</v>
      </c>
      <c r="F48" t="s">
        <v>5</v>
      </c>
      <c r="G48" t="s">
        <v>14</v>
      </c>
      <c r="H48">
        <f t="shared" si="0"/>
        <v>694.81799999999998</v>
      </c>
      <c r="J48" t="s">
        <v>3</v>
      </c>
      <c r="K48" t="s">
        <v>2686</v>
      </c>
      <c r="L48" t="s">
        <v>2685</v>
      </c>
      <c r="M48" t="s">
        <v>792</v>
      </c>
    </row>
    <row r="49" spans="1:13" x14ac:dyDescent="0.25">
      <c r="A49" t="s">
        <v>2679</v>
      </c>
      <c r="B49" t="s">
        <v>2678</v>
      </c>
      <c r="C49" t="s">
        <v>2677</v>
      </c>
      <c r="D49" t="s">
        <v>2676</v>
      </c>
      <c r="E49" t="s">
        <v>6</v>
      </c>
      <c r="F49" t="s">
        <v>5</v>
      </c>
      <c r="G49" t="s">
        <v>4</v>
      </c>
      <c r="H49">
        <f t="shared" si="0"/>
        <v>707.92399999999998</v>
      </c>
      <c r="J49" t="s">
        <v>3</v>
      </c>
      <c r="K49" t="s">
        <v>2684</v>
      </c>
      <c r="L49" t="s">
        <v>2683</v>
      </c>
      <c r="M49" t="s">
        <v>2062</v>
      </c>
    </row>
    <row r="50" spans="1:13" x14ac:dyDescent="0.25">
      <c r="A50" t="s">
        <v>2679</v>
      </c>
      <c r="B50" t="s">
        <v>2678</v>
      </c>
      <c r="C50" t="s">
        <v>2677</v>
      </c>
      <c r="D50" t="s">
        <v>2676</v>
      </c>
      <c r="E50" t="s">
        <v>6</v>
      </c>
      <c r="F50" t="s">
        <v>5</v>
      </c>
      <c r="G50" t="s">
        <v>4</v>
      </c>
      <c r="H50">
        <f t="shared" si="0"/>
        <v>720.6</v>
      </c>
      <c r="J50" t="s">
        <v>3</v>
      </c>
      <c r="K50" t="s">
        <v>2682</v>
      </c>
      <c r="L50" t="s">
        <v>2681</v>
      </c>
      <c r="M50" t="s">
        <v>2680</v>
      </c>
    </row>
    <row r="51" spans="1:13" x14ac:dyDescent="0.25">
      <c r="A51" t="s">
        <v>2679</v>
      </c>
      <c r="B51" t="s">
        <v>2678</v>
      </c>
      <c r="C51" t="s">
        <v>2677</v>
      </c>
      <c r="D51" t="s">
        <v>2676</v>
      </c>
      <c r="E51" t="s">
        <v>6</v>
      </c>
      <c r="F51" t="s">
        <v>5</v>
      </c>
      <c r="G51" t="s">
        <v>4</v>
      </c>
      <c r="H51">
        <f t="shared" si="0"/>
        <v>734.95100000000002</v>
      </c>
      <c r="J51" t="s">
        <v>3</v>
      </c>
      <c r="K51" t="s">
        <v>2675</v>
      </c>
      <c r="L51" t="s">
        <v>2674</v>
      </c>
      <c r="M51" t="s">
        <v>2673</v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pane ySplit="1" topLeftCell="A2" activePane="bottomLeft" state="frozen"/>
      <selection pane="bottomLeft" activeCell="H2" sqref="H2"/>
    </sheetView>
  </sheetViews>
  <sheetFormatPr defaultRowHeight="15" x14ac:dyDescent="0.25"/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3118</v>
      </c>
      <c r="B2" t="s">
        <v>3117</v>
      </c>
      <c r="C2" t="s">
        <v>3116</v>
      </c>
      <c r="D2" t="s">
        <v>3115</v>
      </c>
      <c r="E2" t="s">
        <v>6</v>
      </c>
      <c r="F2" t="s">
        <v>5</v>
      </c>
      <c r="G2" t="s">
        <v>154</v>
      </c>
      <c r="H2">
        <f>K2-K$5+60</f>
        <v>2.6000000000010459E-2</v>
      </c>
      <c r="J2" t="s">
        <v>153</v>
      </c>
      <c r="K2" t="s">
        <v>3235</v>
      </c>
      <c r="L2" t="s">
        <v>3235</v>
      </c>
      <c r="M2" t="s">
        <v>151</v>
      </c>
    </row>
    <row r="3" spans="1:15" x14ac:dyDescent="0.25">
      <c r="A3" t="s">
        <v>3118</v>
      </c>
      <c r="B3" t="s">
        <v>3117</v>
      </c>
      <c r="C3" t="s">
        <v>3116</v>
      </c>
      <c r="D3" t="s">
        <v>3115</v>
      </c>
      <c r="E3" t="s">
        <v>6</v>
      </c>
      <c r="F3" t="s">
        <v>5</v>
      </c>
      <c r="G3" t="s">
        <v>14</v>
      </c>
      <c r="H3">
        <f t="shared" ref="H3:H50" si="0">K3-K$5+60</f>
        <v>13.879999999999995</v>
      </c>
      <c r="J3" t="s">
        <v>3</v>
      </c>
      <c r="K3" t="s">
        <v>3234</v>
      </c>
      <c r="L3" t="s">
        <v>3233</v>
      </c>
      <c r="M3" t="s">
        <v>3232</v>
      </c>
    </row>
    <row r="4" spans="1:15" x14ac:dyDescent="0.25">
      <c r="A4" t="s">
        <v>3118</v>
      </c>
      <c r="B4" t="s">
        <v>3117</v>
      </c>
      <c r="C4" t="s">
        <v>3116</v>
      </c>
      <c r="D4" t="s">
        <v>3115</v>
      </c>
      <c r="E4" t="s">
        <v>6</v>
      </c>
      <c r="F4" t="s">
        <v>5</v>
      </c>
      <c r="G4" t="s">
        <v>14</v>
      </c>
      <c r="H4">
        <f t="shared" si="0"/>
        <v>51.329999999999984</v>
      </c>
      <c r="J4" t="s">
        <v>3</v>
      </c>
      <c r="K4" t="s">
        <v>3231</v>
      </c>
      <c r="L4" t="s">
        <v>3230</v>
      </c>
      <c r="M4" t="s">
        <v>2421</v>
      </c>
    </row>
    <row r="5" spans="1:15" x14ac:dyDescent="0.25">
      <c r="A5" t="s">
        <v>3118</v>
      </c>
      <c r="B5" t="s">
        <v>3117</v>
      </c>
      <c r="C5" t="s">
        <v>3116</v>
      </c>
      <c r="D5" t="s">
        <v>3115</v>
      </c>
      <c r="E5" t="s">
        <v>6</v>
      </c>
      <c r="F5" t="s">
        <v>5</v>
      </c>
      <c r="G5" t="s">
        <v>36</v>
      </c>
      <c r="H5">
        <f t="shared" si="0"/>
        <v>60</v>
      </c>
      <c r="J5" t="s">
        <v>3</v>
      </c>
      <c r="K5" t="s">
        <v>2652</v>
      </c>
      <c r="L5" t="s">
        <v>3229</v>
      </c>
      <c r="M5" t="s">
        <v>3228</v>
      </c>
    </row>
    <row r="6" spans="1:15" x14ac:dyDescent="0.25">
      <c r="A6" t="s">
        <v>3118</v>
      </c>
      <c r="B6" t="s">
        <v>3117</v>
      </c>
      <c r="C6" t="s">
        <v>3116</v>
      </c>
      <c r="D6" t="s">
        <v>3115</v>
      </c>
      <c r="E6" t="s">
        <v>6</v>
      </c>
      <c r="F6" t="s">
        <v>5</v>
      </c>
      <c r="G6" t="s">
        <v>14</v>
      </c>
      <c r="H6">
        <f t="shared" si="0"/>
        <v>62.354999999999961</v>
      </c>
      <c r="J6" t="s">
        <v>3</v>
      </c>
      <c r="K6" t="s">
        <v>3227</v>
      </c>
      <c r="L6" t="s">
        <v>3226</v>
      </c>
      <c r="M6" t="s">
        <v>3225</v>
      </c>
    </row>
    <row r="7" spans="1:15" x14ac:dyDescent="0.25">
      <c r="A7" t="s">
        <v>3118</v>
      </c>
      <c r="B7" t="s">
        <v>3117</v>
      </c>
      <c r="C7" t="s">
        <v>3116</v>
      </c>
      <c r="D7" t="s">
        <v>3115</v>
      </c>
      <c r="E7" t="s">
        <v>6</v>
      </c>
      <c r="F7" t="s">
        <v>5</v>
      </c>
      <c r="G7" t="s">
        <v>14</v>
      </c>
      <c r="H7">
        <f t="shared" si="0"/>
        <v>68.925000000000011</v>
      </c>
      <c r="J7" t="s">
        <v>3</v>
      </c>
      <c r="K7" t="s">
        <v>3224</v>
      </c>
      <c r="L7" t="s">
        <v>3223</v>
      </c>
      <c r="M7" t="s">
        <v>210</v>
      </c>
    </row>
    <row r="8" spans="1:15" x14ac:dyDescent="0.25">
      <c r="A8" t="s">
        <v>3118</v>
      </c>
      <c r="B8" t="s">
        <v>3117</v>
      </c>
      <c r="C8" t="s">
        <v>3116</v>
      </c>
      <c r="D8" t="s">
        <v>3115</v>
      </c>
      <c r="E8" t="s">
        <v>6</v>
      </c>
      <c r="F8" t="s">
        <v>5</v>
      </c>
      <c r="G8" t="s">
        <v>132</v>
      </c>
      <c r="H8">
        <f t="shared" si="0"/>
        <v>89.529999999999973</v>
      </c>
      <c r="J8" t="s">
        <v>3</v>
      </c>
      <c r="K8" t="s">
        <v>3222</v>
      </c>
      <c r="L8" t="s">
        <v>3221</v>
      </c>
      <c r="M8" t="s">
        <v>1574</v>
      </c>
    </row>
    <row r="9" spans="1:15" x14ac:dyDescent="0.25">
      <c r="A9" t="s">
        <v>3118</v>
      </c>
      <c r="B9" t="s">
        <v>3117</v>
      </c>
      <c r="C9" t="s">
        <v>3116</v>
      </c>
      <c r="D9" t="s">
        <v>3115</v>
      </c>
      <c r="E9" t="s">
        <v>6</v>
      </c>
      <c r="F9" t="s">
        <v>5</v>
      </c>
      <c r="G9" t="s">
        <v>14</v>
      </c>
      <c r="H9">
        <f t="shared" si="0"/>
        <v>106.93</v>
      </c>
      <c r="J9" t="s">
        <v>3</v>
      </c>
      <c r="K9" t="s">
        <v>3220</v>
      </c>
      <c r="L9" t="s">
        <v>3219</v>
      </c>
      <c r="M9" t="s">
        <v>3218</v>
      </c>
    </row>
    <row r="10" spans="1:15" x14ac:dyDescent="0.25">
      <c r="A10" t="s">
        <v>3118</v>
      </c>
      <c r="B10" t="s">
        <v>3117</v>
      </c>
      <c r="C10" t="s">
        <v>3116</v>
      </c>
      <c r="D10" t="s">
        <v>3115</v>
      </c>
      <c r="E10" t="s">
        <v>6</v>
      </c>
      <c r="F10" t="s">
        <v>5</v>
      </c>
      <c r="G10" t="s">
        <v>132</v>
      </c>
      <c r="H10">
        <f t="shared" si="0"/>
        <v>127.22499999999997</v>
      </c>
      <c r="J10" t="s">
        <v>3</v>
      </c>
      <c r="K10" t="s">
        <v>3217</v>
      </c>
      <c r="L10" t="s">
        <v>3216</v>
      </c>
      <c r="M10" t="s">
        <v>239</v>
      </c>
    </row>
    <row r="11" spans="1:15" x14ac:dyDescent="0.25">
      <c r="A11" t="s">
        <v>3118</v>
      </c>
      <c r="B11" t="s">
        <v>3117</v>
      </c>
      <c r="C11" t="s">
        <v>3116</v>
      </c>
      <c r="D11" t="s">
        <v>3115</v>
      </c>
      <c r="E11" t="s">
        <v>6</v>
      </c>
      <c r="F11" t="s">
        <v>5</v>
      </c>
      <c r="G11" t="s">
        <v>178</v>
      </c>
      <c r="H11">
        <f t="shared" si="0"/>
        <v>134.47999999999996</v>
      </c>
      <c r="J11" t="s">
        <v>3</v>
      </c>
      <c r="K11" t="s">
        <v>3215</v>
      </c>
      <c r="L11" t="s">
        <v>3214</v>
      </c>
      <c r="M11" t="s">
        <v>3213</v>
      </c>
    </row>
    <row r="12" spans="1:15" x14ac:dyDescent="0.25">
      <c r="A12" t="s">
        <v>3118</v>
      </c>
      <c r="B12" t="s">
        <v>3117</v>
      </c>
      <c r="C12" t="s">
        <v>3116</v>
      </c>
      <c r="D12" t="s">
        <v>3115</v>
      </c>
      <c r="E12" t="s">
        <v>6</v>
      </c>
      <c r="F12" t="s">
        <v>5</v>
      </c>
      <c r="G12" t="s">
        <v>132</v>
      </c>
      <c r="H12">
        <f t="shared" si="0"/>
        <v>136.04199999999997</v>
      </c>
      <c r="J12" t="s">
        <v>3</v>
      </c>
      <c r="K12" t="s">
        <v>3212</v>
      </c>
      <c r="L12" t="s">
        <v>3211</v>
      </c>
      <c r="M12" t="s">
        <v>3210</v>
      </c>
    </row>
    <row r="13" spans="1:15" x14ac:dyDescent="0.25">
      <c r="A13" t="s">
        <v>3118</v>
      </c>
      <c r="B13" t="s">
        <v>3117</v>
      </c>
      <c r="C13" t="s">
        <v>3116</v>
      </c>
      <c r="D13" t="s">
        <v>3115</v>
      </c>
      <c r="E13" t="s">
        <v>6</v>
      </c>
      <c r="F13" t="s">
        <v>5</v>
      </c>
      <c r="G13" t="s">
        <v>178</v>
      </c>
      <c r="H13">
        <f t="shared" si="0"/>
        <v>141.89299999999997</v>
      </c>
      <c r="J13" t="s">
        <v>3</v>
      </c>
      <c r="K13" t="s">
        <v>3209</v>
      </c>
      <c r="L13" t="s">
        <v>3208</v>
      </c>
      <c r="M13" t="s">
        <v>3207</v>
      </c>
    </row>
    <row r="14" spans="1:15" x14ac:dyDescent="0.25">
      <c r="A14" t="s">
        <v>3118</v>
      </c>
      <c r="B14" t="s">
        <v>3117</v>
      </c>
      <c r="C14" t="s">
        <v>3116</v>
      </c>
      <c r="D14" t="s">
        <v>3115</v>
      </c>
      <c r="E14" t="s">
        <v>6</v>
      </c>
      <c r="F14" t="s">
        <v>5</v>
      </c>
      <c r="G14" t="s">
        <v>178</v>
      </c>
      <c r="H14">
        <f t="shared" si="0"/>
        <v>149.09199999999998</v>
      </c>
      <c r="J14" t="s">
        <v>3</v>
      </c>
      <c r="K14" t="s">
        <v>3206</v>
      </c>
      <c r="L14" t="s">
        <v>3205</v>
      </c>
      <c r="M14" t="s">
        <v>301</v>
      </c>
    </row>
    <row r="15" spans="1:15" x14ac:dyDescent="0.25">
      <c r="A15" t="s">
        <v>3118</v>
      </c>
      <c r="B15" t="s">
        <v>3117</v>
      </c>
      <c r="C15" t="s">
        <v>3116</v>
      </c>
      <c r="D15" t="s">
        <v>3115</v>
      </c>
      <c r="E15" t="s">
        <v>6</v>
      </c>
      <c r="F15" t="s">
        <v>5</v>
      </c>
      <c r="G15" t="s">
        <v>36</v>
      </c>
      <c r="H15">
        <f t="shared" si="0"/>
        <v>179.81700000000001</v>
      </c>
      <c r="J15" t="s">
        <v>3</v>
      </c>
      <c r="K15" t="s">
        <v>2318</v>
      </c>
      <c r="L15" t="s">
        <v>3204</v>
      </c>
      <c r="M15" t="s">
        <v>3203</v>
      </c>
    </row>
    <row r="16" spans="1:15" x14ac:dyDescent="0.25">
      <c r="A16" t="s">
        <v>3118</v>
      </c>
      <c r="B16" t="s">
        <v>3117</v>
      </c>
      <c r="C16" t="s">
        <v>3116</v>
      </c>
      <c r="D16" t="s">
        <v>3115</v>
      </c>
      <c r="E16" t="s">
        <v>6</v>
      </c>
      <c r="F16" t="s">
        <v>5</v>
      </c>
      <c r="G16" t="s">
        <v>547</v>
      </c>
      <c r="H16">
        <f t="shared" si="0"/>
        <v>203.00099999999998</v>
      </c>
      <c r="J16" t="s">
        <v>3</v>
      </c>
      <c r="K16" t="s">
        <v>3202</v>
      </c>
      <c r="L16" t="s">
        <v>3201</v>
      </c>
      <c r="M16" t="s">
        <v>332</v>
      </c>
    </row>
    <row r="17" spans="1:13" x14ac:dyDescent="0.25">
      <c r="A17" t="s">
        <v>3118</v>
      </c>
      <c r="B17" t="s">
        <v>3117</v>
      </c>
      <c r="C17" t="s">
        <v>3116</v>
      </c>
      <c r="D17" t="s">
        <v>3115</v>
      </c>
      <c r="E17" t="s">
        <v>6</v>
      </c>
      <c r="F17" t="s">
        <v>5</v>
      </c>
      <c r="G17" t="s">
        <v>14</v>
      </c>
      <c r="H17">
        <f t="shared" si="0"/>
        <v>210.92500000000001</v>
      </c>
      <c r="J17" t="s">
        <v>3</v>
      </c>
      <c r="K17" t="s">
        <v>3200</v>
      </c>
      <c r="L17" t="s">
        <v>3199</v>
      </c>
      <c r="M17" t="s">
        <v>3198</v>
      </c>
    </row>
    <row r="18" spans="1:13" x14ac:dyDescent="0.25">
      <c r="A18" t="s">
        <v>3118</v>
      </c>
      <c r="B18" t="s">
        <v>3117</v>
      </c>
      <c r="C18" t="s">
        <v>3116</v>
      </c>
      <c r="D18" t="s">
        <v>3115</v>
      </c>
      <c r="E18" t="s">
        <v>6</v>
      </c>
      <c r="F18" t="s">
        <v>5</v>
      </c>
      <c r="G18" t="s">
        <v>14</v>
      </c>
      <c r="H18">
        <f t="shared" si="0"/>
        <v>232.32900000000001</v>
      </c>
      <c r="J18" t="s">
        <v>3</v>
      </c>
      <c r="K18" t="s">
        <v>3197</v>
      </c>
      <c r="L18" t="s">
        <v>3196</v>
      </c>
      <c r="M18" t="s">
        <v>3195</v>
      </c>
    </row>
    <row r="19" spans="1:13" x14ac:dyDescent="0.25">
      <c r="A19" t="s">
        <v>3118</v>
      </c>
      <c r="B19" t="s">
        <v>3117</v>
      </c>
      <c r="C19" t="s">
        <v>3116</v>
      </c>
      <c r="D19" t="s">
        <v>3115</v>
      </c>
      <c r="E19" t="s">
        <v>6</v>
      </c>
      <c r="F19" t="s">
        <v>5</v>
      </c>
      <c r="G19" t="s">
        <v>14</v>
      </c>
      <c r="H19">
        <f t="shared" si="0"/>
        <v>241.28000000000003</v>
      </c>
      <c r="J19" t="s">
        <v>3</v>
      </c>
      <c r="K19" t="s">
        <v>3194</v>
      </c>
      <c r="L19" t="s">
        <v>3193</v>
      </c>
      <c r="M19" t="s">
        <v>1339</v>
      </c>
    </row>
    <row r="20" spans="1:13" x14ac:dyDescent="0.25">
      <c r="A20" t="s">
        <v>3118</v>
      </c>
      <c r="B20" t="s">
        <v>3117</v>
      </c>
      <c r="C20" t="s">
        <v>3116</v>
      </c>
      <c r="D20" t="s">
        <v>3115</v>
      </c>
      <c r="E20" t="s">
        <v>6</v>
      </c>
      <c r="F20" t="s">
        <v>5</v>
      </c>
      <c r="G20" t="s">
        <v>132</v>
      </c>
      <c r="H20">
        <f t="shared" si="0"/>
        <v>263.50100000000003</v>
      </c>
      <c r="J20" t="s">
        <v>3</v>
      </c>
      <c r="K20" t="s">
        <v>3192</v>
      </c>
      <c r="L20" t="s">
        <v>3191</v>
      </c>
      <c r="M20" t="s">
        <v>955</v>
      </c>
    </row>
    <row r="21" spans="1:13" x14ac:dyDescent="0.25">
      <c r="A21" t="s">
        <v>3118</v>
      </c>
      <c r="B21" t="s">
        <v>3117</v>
      </c>
      <c r="C21" t="s">
        <v>3116</v>
      </c>
      <c r="D21" t="s">
        <v>3115</v>
      </c>
      <c r="E21" t="s">
        <v>6</v>
      </c>
      <c r="F21" t="s">
        <v>5</v>
      </c>
      <c r="G21" t="s">
        <v>4</v>
      </c>
      <c r="H21">
        <f t="shared" si="0"/>
        <v>270.87899999999996</v>
      </c>
      <c r="J21" t="s">
        <v>3</v>
      </c>
      <c r="K21" t="s">
        <v>3190</v>
      </c>
      <c r="L21" t="s">
        <v>3189</v>
      </c>
      <c r="M21" t="s">
        <v>2639</v>
      </c>
    </row>
    <row r="22" spans="1:13" x14ac:dyDescent="0.25">
      <c r="A22" t="s">
        <v>3118</v>
      </c>
      <c r="B22" t="s">
        <v>3117</v>
      </c>
      <c r="C22" t="s">
        <v>3116</v>
      </c>
      <c r="D22" t="s">
        <v>3115</v>
      </c>
      <c r="E22" t="s">
        <v>6</v>
      </c>
      <c r="F22" t="s">
        <v>5</v>
      </c>
      <c r="G22" t="s">
        <v>4</v>
      </c>
      <c r="H22">
        <f t="shared" si="0"/>
        <v>275.55500000000001</v>
      </c>
      <c r="J22" t="s">
        <v>3</v>
      </c>
      <c r="K22" t="s">
        <v>3188</v>
      </c>
      <c r="L22" t="s">
        <v>3187</v>
      </c>
      <c r="M22" t="s">
        <v>3186</v>
      </c>
    </row>
    <row r="23" spans="1:13" x14ac:dyDescent="0.25">
      <c r="A23" t="s">
        <v>3118</v>
      </c>
      <c r="B23" t="s">
        <v>3117</v>
      </c>
      <c r="C23" t="s">
        <v>3116</v>
      </c>
      <c r="D23" t="s">
        <v>3115</v>
      </c>
      <c r="E23" t="s">
        <v>6</v>
      </c>
      <c r="F23" t="s">
        <v>5</v>
      </c>
      <c r="G23" t="s">
        <v>4</v>
      </c>
      <c r="H23">
        <f t="shared" si="0"/>
        <v>285.52600000000001</v>
      </c>
      <c r="J23" t="s">
        <v>3</v>
      </c>
      <c r="K23" t="s">
        <v>3185</v>
      </c>
      <c r="L23" t="s">
        <v>3184</v>
      </c>
      <c r="M23" t="s">
        <v>3183</v>
      </c>
    </row>
    <row r="24" spans="1:13" x14ac:dyDescent="0.25">
      <c r="A24" t="s">
        <v>3118</v>
      </c>
      <c r="B24" t="s">
        <v>3117</v>
      </c>
      <c r="C24" t="s">
        <v>3116</v>
      </c>
      <c r="D24" t="s">
        <v>3115</v>
      </c>
      <c r="E24" t="s">
        <v>6</v>
      </c>
      <c r="F24" t="s">
        <v>5</v>
      </c>
      <c r="G24" t="s">
        <v>4</v>
      </c>
      <c r="H24">
        <f t="shared" si="0"/>
        <v>290.72599999999994</v>
      </c>
      <c r="J24" t="s">
        <v>3</v>
      </c>
      <c r="K24" t="s">
        <v>3182</v>
      </c>
      <c r="L24" t="s">
        <v>3181</v>
      </c>
      <c r="M24" t="s">
        <v>199</v>
      </c>
    </row>
    <row r="25" spans="1:13" x14ac:dyDescent="0.25">
      <c r="A25" t="s">
        <v>3118</v>
      </c>
      <c r="B25" t="s">
        <v>3117</v>
      </c>
      <c r="C25" t="s">
        <v>3116</v>
      </c>
      <c r="D25" t="s">
        <v>3115</v>
      </c>
      <c r="E25" t="s">
        <v>6</v>
      </c>
      <c r="F25" t="s">
        <v>5</v>
      </c>
      <c r="G25" t="s">
        <v>4</v>
      </c>
      <c r="H25">
        <f t="shared" si="0"/>
        <v>294.87999999999994</v>
      </c>
      <c r="J25" t="s">
        <v>3</v>
      </c>
      <c r="K25" t="s">
        <v>3180</v>
      </c>
      <c r="L25" t="s">
        <v>3179</v>
      </c>
      <c r="M25" t="s">
        <v>120</v>
      </c>
    </row>
    <row r="26" spans="1:13" x14ac:dyDescent="0.25">
      <c r="A26" t="s">
        <v>3118</v>
      </c>
      <c r="B26" t="s">
        <v>3117</v>
      </c>
      <c r="C26" t="s">
        <v>3116</v>
      </c>
      <c r="D26" t="s">
        <v>3115</v>
      </c>
      <c r="E26" t="s">
        <v>6</v>
      </c>
      <c r="F26" t="s">
        <v>5</v>
      </c>
      <c r="G26" t="s">
        <v>36</v>
      </c>
      <c r="H26">
        <f t="shared" si="0"/>
        <v>299.72499999999997</v>
      </c>
      <c r="J26" t="s">
        <v>3</v>
      </c>
      <c r="K26" t="s">
        <v>3178</v>
      </c>
      <c r="L26" t="s">
        <v>3177</v>
      </c>
      <c r="M26" t="s">
        <v>3176</v>
      </c>
    </row>
    <row r="27" spans="1:13" x14ac:dyDescent="0.25">
      <c r="A27" t="s">
        <v>3118</v>
      </c>
      <c r="B27" t="s">
        <v>3117</v>
      </c>
      <c r="C27" t="s">
        <v>3116</v>
      </c>
      <c r="D27" t="s">
        <v>3115</v>
      </c>
      <c r="E27" t="s">
        <v>6</v>
      </c>
      <c r="F27" t="s">
        <v>5</v>
      </c>
      <c r="G27" t="s">
        <v>14</v>
      </c>
      <c r="H27">
        <f t="shared" si="0"/>
        <v>308.09899999999999</v>
      </c>
      <c r="J27" t="s">
        <v>3</v>
      </c>
      <c r="K27" t="s">
        <v>3175</v>
      </c>
      <c r="L27" t="s">
        <v>3174</v>
      </c>
      <c r="M27" t="s">
        <v>3173</v>
      </c>
    </row>
    <row r="28" spans="1:13" x14ac:dyDescent="0.25">
      <c r="A28" t="s">
        <v>3118</v>
      </c>
      <c r="B28" t="s">
        <v>3117</v>
      </c>
      <c r="C28" t="s">
        <v>3116</v>
      </c>
      <c r="D28" t="s">
        <v>3115</v>
      </c>
      <c r="E28" t="s">
        <v>6</v>
      </c>
      <c r="F28" t="s">
        <v>5</v>
      </c>
      <c r="G28" t="s">
        <v>1432</v>
      </c>
      <c r="H28">
        <f t="shared" si="0"/>
        <v>322.65399999999994</v>
      </c>
      <c r="J28" t="s">
        <v>3</v>
      </c>
      <c r="K28" t="s">
        <v>3172</v>
      </c>
      <c r="L28" t="s">
        <v>3171</v>
      </c>
      <c r="M28" t="s">
        <v>3170</v>
      </c>
    </row>
    <row r="29" spans="1:13" x14ac:dyDescent="0.25">
      <c r="A29" t="s">
        <v>3118</v>
      </c>
      <c r="B29" t="s">
        <v>3117</v>
      </c>
      <c r="C29" t="s">
        <v>3116</v>
      </c>
      <c r="D29" t="s">
        <v>3115</v>
      </c>
      <c r="E29" t="s">
        <v>6</v>
      </c>
      <c r="F29" t="s">
        <v>5</v>
      </c>
      <c r="G29" t="s">
        <v>132</v>
      </c>
      <c r="H29">
        <f t="shared" si="0"/>
        <v>324.95800000000003</v>
      </c>
      <c r="J29" t="s">
        <v>3</v>
      </c>
      <c r="K29" t="s">
        <v>3169</v>
      </c>
      <c r="L29" t="s">
        <v>3168</v>
      </c>
      <c r="M29" t="s">
        <v>1904</v>
      </c>
    </row>
    <row r="30" spans="1:13" x14ac:dyDescent="0.25">
      <c r="A30" t="s">
        <v>3118</v>
      </c>
      <c r="B30" t="s">
        <v>3117</v>
      </c>
      <c r="C30" t="s">
        <v>3116</v>
      </c>
      <c r="D30" t="s">
        <v>3115</v>
      </c>
      <c r="E30" t="s">
        <v>6</v>
      </c>
      <c r="F30" t="s">
        <v>5</v>
      </c>
      <c r="G30" t="s">
        <v>14</v>
      </c>
      <c r="H30">
        <f t="shared" si="0"/>
        <v>372.93400000000003</v>
      </c>
      <c r="J30" t="s">
        <v>3</v>
      </c>
      <c r="K30" t="s">
        <v>3167</v>
      </c>
      <c r="L30" t="s">
        <v>3166</v>
      </c>
      <c r="M30" t="s">
        <v>176</v>
      </c>
    </row>
    <row r="31" spans="1:13" x14ac:dyDescent="0.25">
      <c r="A31" t="s">
        <v>3118</v>
      </c>
      <c r="B31" t="s">
        <v>3117</v>
      </c>
      <c r="C31" t="s">
        <v>3116</v>
      </c>
      <c r="D31" t="s">
        <v>3115</v>
      </c>
      <c r="E31" t="s">
        <v>6</v>
      </c>
      <c r="F31" t="s">
        <v>5</v>
      </c>
      <c r="G31" t="s">
        <v>14</v>
      </c>
      <c r="H31">
        <f t="shared" si="0"/>
        <v>380.68299999999994</v>
      </c>
      <c r="J31" t="s">
        <v>3</v>
      </c>
      <c r="K31" t="s">
        <v>3165</v>
      </c>
      <c r="L31" t="s">
        <v>3164</v>
      </c>
      <c r="M31" t="s">
        <v>3163</v>
      </c>
    </row>
    <row r="32" spans="1:13" x14ac:dyDescent="0.25">
      <c r="A32" t="s">
        <v>3118</v>
      </c>
      <c r="B32" t="s">
        <v>3117</v>
      </c>
      <c r="C32" t="s">
        <v>3116</v>
      </c>
      <c r="D32" t="s">
        <v>3115</v>
      </c>
      <c r="E32" t="s">
        <v>6</v>
      </c>
      <c r="F32" t="s">
        <v>5</v>
      </c>
      <c r="G32" t="s">
        <v>14</v>
      </c>
      <c r="H32">
        <f t="shared" si="0"/>
        <v>404.80900000000003</v>
      </c>
      <c r="J32" t="s">
        <v>3</v>
      </c>
      <c r="K32" t="s">
        <v>3162</v>
      </c>
      <c r="L32" t="s">
        <v>3161</v>
      </c>
      <c r="M32" t="s">
        <v>428</v>
      </c>
    </row>
    <row r="33" spans="1:13" x14ac:dyDescent="0.25">
      <c r="A33" t="s">
        <v>3118</v>
      </c>
      <c r="B33" t="s">
        <v>3117</v>
      </c>
      <c r="C33" t="s">
        <v>3116</v>
      </c>
      <c r="D33" t="s">
        <v>3115</v>
      </c>
      <c r="E33" t="s">
        <v>6</v>
      </c>
      <c r="F33" t="s">
        <v>5</v>
      </c>
      <c r="G33" t="s">
        <v>36</v>
      </c>
      <c r="H33">
        <f t="shared" si="0"/>
        <v>420.15799999999996</v>
      </c>
      <c r="J33" t="s">
        <v>3</v>
      </c>
      <c r="K33" t="s">
        <v>3160</v>
      </c>
      <c r="L33" t="s">
        <v>3159</v>
      </c>
      <c r="M33" t="s">
        <v>341</v>
      </c>
    </row>
    <row r="34" spans="1:13" x14ac:dyDescent="0.25">
      <c r="A34" t="s">
        <v>3118</v>
      </c>
      <c r="B34" t="s">
        <v>3117</v>
      </c>
      <c r="C34" t="s">
        <v>3116</v>
      </c>
      <c r="D34" t="s">
        <v>3115</v>
      </c>
      <c r="E34" t="s">
        <v>6</v>
      </c>
      <c r="F34" t="s">
        <v>5</v>
      </c>
      <c r="G34" t="s">
        <v>4</v>
      </c>
      <c r="H34">
        <f t="shared" si="0"/>
        <v>429.53299999999996</v>
      </c>
      <c r="J34" t="s">
        <v>3</v>
      </c>
      <c r="K34" t="s">
        <v>3158</v>
      </c>
      <c r="L34" t="s">
        <v>3157</v>
      </c>
      <c r="M34" t="s">
        <v>3156</v>
      </c>
    </row>
    <row r="35" spans="1:13" x14ac:dyDescent="0.25">
      <c r="A35" t="s">
        <v>3118</v>
      </c>
      <c r="B35" t="s">
        <v>3117</v>
      </c>
      <c r="C35" t="s">
        <v>3116</v>
      </c>
      <c r="D35" t="s">
        <v>3115</v>
      </c>
      <c r="E35" t="s">
        <v>6</v>
      </c>
      <c r="F35" t="s">
        <v>5</v>
      </c>
      <c r="G35" t="s">
        <v>14</v>
      </c>
      <c r="H35">
        <f t="shared" si="0"/>
        <v>437.13299999999998</v>
      </c>
      <c r="J35" t="s">
        <v>3</v>
      </c>
      <c r="K35" t="s">
        <v>3155</v>
      </c>
      <c r="L35" t="s">
        <v>3154</v>
      </c>
      <c r="M35" t="s">
        <v>73</v>
      </c>
    </row>
    <row r="36" spans="1:13" x14ac:dyDescent="0.25">
      <c r="A36" t="s">
        <v>3118</v>
      </c>
      <c r="B36" t="s">
        <v>3117</v>
      </c>
      <c r="C36" t="s">
        <v>3116</v>
      </c>
      <c r="D36" t="s">
        <v>3115</v>
      </c>
      <c r="E36" t="s">
        <v>6</v>
      </c>
      <c r="F36" t="s">
        <v>5</v>
      </c>
      <c r="G36" t="s">
        <v>14</v>
      </c>
      <c r="H36">
        <f t="shared" si="0"/>
        <v>462.02100000000002</v>
      </c>
      <c r="J36" t="s">
        <v>3</v>
      </c>
      <c r="K36" t="s">
        <v>3153</v>
      </c>
      <c r="L36" t="s">
        <v>3152</v>
      </c>
      <c r="M36" t="s">
        <v>40</v>
      </c>
    </row>
    <row r="37" spans="1:13" x14ac:dyDescent="0.25">
      <c r="A37" t="s">
        <v>3118</v>
      </c>
      <c r="B37" t="s">
        <v>3117</v>
      </c>
      <c r="C37" t="s">
        <v>3116</v>
      </c>
      <c r="D37" t="s">
        <v>3115</v>
      </c>
      <c r="E37" t="s">
        <v>6</v>
      </c>
      <c r="F37" t="s">
        <v>5</v>
      </c>
      <c r="G37" t="s">
        <v>4</v>
      </c>
      <c r="H37">
        <f t="shared" si="0"/>
        <v>472.12100000000004</v>
      </c>
      <c r="J37" t="s">
        <v>3</v>
      </c>
      <c r="K37" t="s">
        <v>3151</v>
      </c>
      <c r="L37" t="s">
        <v>3150</v>
      </c>
      <c r="M37" t="s">
        <v>301</v>
      </c>
    </row>
    <row r="38" spans="1:13" x14ac:dyDescent="0.25">
      <c r="A38" t="s">
        <v>3118</v>
      </c>
      <c r="B38" t="s">
        <v>3117</v>
      </c>
      <c r="C38" t="s">
        <v>3116</v>
      </c>
      <c r="D38" t="s">
        <v>3115</v>
      </c>
      <c r="E38" t="s">
        <v>6</v>
      </c>
      <c r="F38" t="s">
        <v>5</v>
      </c>
      <c r="G38" t="s">
        <v>14</v>
      </c>
      <c r="H38">
        <f t="shared" si="0"/>
        <v>487.29599999999999</v>
      </c>
      <c r="J38" t="s">
        <v>3</v>
      </c>
      <c r="K38" t="s">
        <v>3149</v>
      </c>
      <c r="L38" t="s">
        <v>3148</v>
      </c>
      <c r="M38" t="s">
        <v>792</v>
      </c>
    </row>
    <row r="39" spans="1:13" x14ac:dyDescent="0.25">
      <c r="A39" t="s">
        <v>3118</v>
      </c>
      <c r="B39" t="s">
        <v>3117</v>
      </c>
      <c r="C39" t="s">
        <v>3116</v>
      </c>
      <c r="D39" t="s">
        <v>3115</v>
      </c>
      <c r="E39" t="s">
        <v>6</v>
      </c>
      <c r="F39" t="s">
        <v>5</v>
      </c>
      <c r="G39" t="s">
        <v>14</v>
      </c>
      <c r="H39">
        <f t="shared" si="0"/>
        <v>492.99100000000004</v>
      </c>
      <c r="J39" t="s">
        <v>3</v>
      </c>
      <c r="K39" t="s">
        <v>3147</v>
      </c>
      <c r="L39" t="s">
        <v>3146</v>
      </c>
      <c r="M39" t="s">
        <v>301</v>
      </c>
    </row>
    <row r="40" spans="1:13" x14ac:dyDescent="0.25">
      <c r="A40" t="s">
        <v>3118</v>
      </c>
      <c r="B40" t="s">
        <v>3117</v>
      </c>
      <c r="C40" t="s">
        <v>3116</v>
      </c>
      <c r="D40" t="s">
        <v>3115</v>
      </c>
      <c r="E40" t="s">
        <v>6</v>
      </c>
      <c r="F40" t="s">
        <v>5</v>
      </c>
      <c r="G40" t="s">
        <v>14</v>
      </c>
      <c r="H40">
        <f t="shared" si="0"/>
        <v>498.21700000000004</v>
      </c>
      <c r="J40" t="s">
        <v>3</v>
      </c>
      <c r="K40" t="s">
        <v>3145</v>
      </c>
      <c r="L40" t="s">
        <v>3144</v>
      </c>
      <c r="M40" t="s">
        <v>3143</v>
      </c>
    </row>
    <row r="41" spans="1:13" x14ac:dyDescent="0.25">
      <c r="A41" t="s">
        <v>3118</v>
      </c>
      <c r="B41" t="s">
        <v>3117</v>
      </c>
      <c r="C41" t="s">
        <v>3116</v>
      </c>
      <c r="D41" t="s">
        <v>3115</v>
      </c>
      <c r="E41" t="s">
        <v>6</v>
      </c>
      <c r="F41" t="s">
        <v>5</v>
      </c>
      <c r="G41" t="s">
        <v>4</v>
      </c>
      <c r="H41">
        <f t="shared" si="0"/>
        <v>505.86600000000004</v>
      </c>
      <c r="J41" t="s">
        <v>3</v>
      </c>
      <c r="K41" t="s">
        <v>3142</v>
      </c>
      <c r="L41" t="s">
        <v>3141</v>
      </c>
      <c r="M41" t="s">
        <v>522</v>
      </c>
    </row>
    <row r="42" spans="1:13" x14ac:dyDescent="0.25">
      <c r="A42" t="s">
        <v>3118</v>
      </c>
      <c r="B42" t="s">
        <v>3117</v>
      </c>
      <c r="C42" t="s">
        <v>3116</v>
      </c>
      <c r="D42" t="s">
        <v>3115</v>
      </c>
      <c r="E42" t="s">
        <v>6</v>
      </c>
      <c r="F42" t="s">
        <v>5</v>
      </c>
      <c r="G42" t="s">
        <v>325</v>
      </c>
      <c r="H42">
        <f t="shared" si="0"/>
        <v>511.24100000000004</v>
      </c>
      <c r="J42" t="s">
        <v>3</v>
      </c>
      <c r="K42" t="s">
        <v>3140</v>
      </c>
      <c r="L42" t="s">
        <v>3139</v>
      </c>
      <c r="M42" t="s">
        <v>3138</v>
      </c>
    </row>
    <row r="43" spans="1:13" x14ac:dyDescent="0.25">
      <c r="A43" t="s">
        <v>3118</v>
      </c>
      <c r="B43" t="s">
        <v>3117</v>
      </c>
      <c r="C43" t="s">
        <v>3116</v>
      </c>
      <c r="D43" t="s">
        <v>3115</v>
      </c>
      <c r="E43" t="s">
        <v>6</v>
      </c>
      <c r="F43" t="s">
        <v>5</v>
      </c>
      <c r="G43" t="s">
        <v>14</v>
      </c>
      <c r="H43">
        <f t="shared" si="0"/>
        <v>527.21800000000007</v>
      </c>
      <c r="J43" t="s">
        <v>3</v>
      </c>
      <c r="K43" t="s">
        <v>3137</v>
      </c>
      <c r="L43" t="s">
        <v>3136</v>
      </c>
      <c r="M43" t="s">
        <v>560</v>
      </c>
    </row>
    <row r="44" spans="1:13" x14ac:dyDescent="0.25">
      <c r="A44" t="s">
        <v>3118</v>
      </c>
      <c r="B44" t="s">
        <v>3117</v>
      </c>
      <c r="C44" t="s">
        <v>3116</v>
      </c>
      <c r="D44" t="s">
        <v>3115</v>
      </c>
      <c r="E44" t="s">
        <v>6</v>
      </c>
      <c r="F44" t="s">
        <v>5</v>
      </c>
      <c r="G44" t="s">
        <v>36</v>
      </c>
      <c r="H44">
        <f t="shared" si="0"/>
        <v>540.5</v>
      </c>
      <c r="J44" t="s">
        <v>3</v>
      </c>
      <c r="K44" t="s">
        <v>3135</v>
      </c>
      <c r="L44" t="s">
        <v>3134</v>
      </c>
      <c r="M44" t="s">
        <v>3133</v>
      </c>
    </row>
    <row r="45" spans="1:13" x14ac:dyDescent="0.25">
      <c r="A45" t="s">
        <v>3118</v>
      </c>
      <c r="B45" t="s">
        <v>3117</v>
      </c>
      <c r="C45" t="s">
        <v>3116</v>
      </c>
      <c r="D45" t="s">
        <v>3115</v>
      </c>
      <c r="E45" t="s">
        <v>6</v>
      </c>
      <c r="F45" t="s">
        <v>5</v>
      </c>
      <c r="G45" t="s">
        <v>132</v>
      </c>
      <c r="H45">
        <f t="shared" si="0"/>
        <v>564.49199999999996</v>
      </c>
      <c r="J45" t="s">
        <v>3</v>
      </c>
      <c r="K45" t="s">
        <v>3132</v>
      </c>
      <c r="L45" t="s">
        <v>3131</v>
      </c>
      <c r="M45" t="s">
        <v>3130</v>
      </c>
    </row>
    <row r="46" spans="1:13" x14ac:dyDescent="0.25">
      <c r="A46" t="s">
        <v>3118</v>
      </c>
      <c r="B46" t="s">
        <v>3117</v>
      </c>
      <c r="C46" t="s">
        <v>3116</v>
      </c>
      <c r="D46" t="s">
        <v>3115</v>
      </c>
      <c r="E46" t="s">
        <v>6</v>
      </c>
      <c r="F46" t="s">
        <v>5</v>
      </c>
      <c r="G46" t="s">
        <v>4</v>
      </c>
      <c r="H46">
        <f t="shared" si="0"/>
        <v>577.11599999999999</v>
      </c>
      <c r="J46" t="s">
        <v>3</v>
      </c>
      <c r="K46" t="s">
        <v>3129</v>
      </c>
      <c r="L46" t="s">
        <v>3128</v>
      </c>
      <c r="M46" t="s">
        <v>3127</v>
      </c>
    </row>
    <row r="47" spans="1:13" x14ac:dyDescent="0.25">
      <c r="A47" t="s">
        <v>3118</v>
      </c>
      <c r="B47" t="s">
        <v>3117</v>
      </c>
      <c r="C47" t="s">
        <v>3116</v>
      </c>
      <c r="D47" t="s">
        <v>3115</v>
      </c>
      <c r="E47" t="s">
        <v>6</v>
      </c>
      <c r="F47" t="s">
        <v>5</v>
      </c>
      <c r="G47" t="s">
        <v>132</v>
      </c>
      <c r="H47">
        <f t="shared" si="0"/>
        <v>579.16599999999994</v>
      </c>
      <c r="J47" t="s">
        <v>3</v>
      </c>
      <c r="K47" t="s">
        <v>3126</v>
      </c>
      <c r="L47" t="s">
        <v>3125</v>
      </c>
      <c r="M47" t="s">
        <v>3124</v>
      </c>
    </row>
    <row r="48" spans="1:13" x14ac:dyDescent="0.25">
      <c r="A48" t="s">
        <v>3118</v>
      </c>
      <c r="B48" t="s">
        <v>3117</v>
      </c>
      <c r="C48" t="s">
        <v>3116</v>
      </c>
      <c r="D48" t="s">
        <v>3115</v>
      </c>
      <c r="E48" t="s">
        <v>6</v>
      </c>
      <c r="F48" t="s">
        <v>5</v>
      </c>
      <c r="G48" t="s">
        <v>4</v>
      </c>
      <c r="H48">
        <f t="shared" si="0"/>
        <v>584.91100000000006</v>
      </c>
      <c r="J48" t="s">
        <v>3</v>
      </c>
      <c r="K48" t="s">
        <v>3123</v>
      </c>
      <c r="L48" t="s">
        <v>3122</v>
      </c>
      <c r="M48" t="s">
        <v>3121</v>
      </c>
    </row>
    <row r="49" spans="1:13" x14ac:dyDescent="0.25">
      <c r="A49" t="s">
        <v>3118</v>
      </c>
      <c r="B49" t="s">
        <v>3117</v>
      </c>
      <c r="C49" t="s">
        <v>3116</v>
      </c>
      <c r="D49" t="s">
        <v>3115</v>
      </c>
      <c r="E49" t="s">
        <v>6</v>
      </c>
      <c r="F49" t="s">
        <v>5</v>
      </c>
      <c r="G49" t="s">
        <v>4</v>
      </c>
      <c r="H49">
        <f t="shared" si="0"/>
        <v>590.41699999999992</v>
      </c>
      <c r="J49" t="s">
        <v>3</v>
      </c>
      <c r="K49" t="s">
        <v>3120</v>
      </c>
      <c r="L49" t="s">
        <v>3119</v>
      </c>
      <c r="M49" t="s">
        <v>1031</v>
      </c>
    </row>
    <row r="50" spans="1:13" x14ac:dyDescent="0.25">
      <c r="A50" t="s">
        <v>3118</v>
      </c>
      <c r="B50" t="s">
        <v>3117</v>
      </c>
      <c r="C50" t="s">
        <v>3116</v>
      </c>
      <c r="D50" t="s">
        <v>3115</v>
      </c>
      <c r="E50" t="s">
        <v>6</v>
      </c>
      <c r="F50" t="s">
        <v>5</v>
      </c>
      <c r="G50" t="s">
        <v>132</v>
      </c>
      <c r="H50">
        <f t="shared" si="0"/>
        <v>595.41200000000003</v>
      </c>
      <c r="J50" t="s">
        <v>3</v>
      </c>
      <c r="K50" t="s">
        <v>3114</v>
      </c>
      <c r="L50" t="s">
        <v>3113</v>
      </c>
      <c r="M50" t="s">
        <v>3112</v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pane ySplit="1" topLeftCell="A2" activePane="bottomLeft" state="frozen"/>
      <selection activeCell="K41" sqref="K41"/>
      <selection pane="bottomLeft" activeCell="K41" sqref="K41"/>
    </sheetView>
  </sheetViews>
  <sheetFormatPr defaultRowHeight="15" x14ac:dyDescent="0.25"/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3243</v>
      </c>
      <c r="B2" t="s">
        <v>3242</v>
      </c>
      <c r="C2" t="s">
        <v>3241</v>
      </c>
      <c r="D2" t="s">
        <v>3240</v>
      </c>
      <c r="E2" t="s">
        <v>3239</v>
      </c>
      <c r="F2" t="s">
        <v>5</v>
      </c>
      <c r="G2" t="s">
        <v>154</v>
      </c>
      <c r="H2">
        <f>K2-K$6+60</f>
        <v>-3.8509999999999991</v>
      </c>
      <c r="J2" t="s">
        <v>153</v>
      </c>
      <c r="K2" t="s">
        <v>3345</v>
      </c>
      <c r="L2" t="s">
        <v>3345</v>
      </c>
      <c r="M2" t="s">
        <v>151</v>
      </c>
    </row>
    <row r="3" spans="1:15" x14ac:dyDescent="0.25">
      <c r="A3" t="s">
        <v>3243</v>
      </c>
      <c r="B3" t="s">
        <v>3242</v>
      </c>
      <c r="C3" t="s">
        <v>3241</v>
      </c>
      <c r="D3" t="s">
        <v>3240</v>
      </c>
      <c r="E3" t="s">
        <v>3239</v>
      </c>
      <c r="F3" t="s">
        <v>5</v>
      </c>
      <c r="G3" t="s">
        <v>14</v>
      </c>
      <c r="H3">
        <f t="shared" ref="H3:H11" si="0">K3-K$6+60</f>
        <v>-3.8509999999999991</v>
      </c>
      <c r="J3" t="s">
        <v>3</v>
      </c>
      <c r="K3" t="s">
        <v>3345</v>
      </c>
      <c r="L3" t="s">
        <v>3344</v>
      </c>
      <c r="M3" t="s">
        <v>3344</v>
      </c>
    </row>
    <row r="4" spans="1:15" x14ac:dyDescent="0.25">
      <c r="A4" t="s">
        <v>3243</v>
      </c>
      <c r="B4" t="s">
        <v>3242</v>
      </c>
      <c r="C4" t="s">
        <v>3241</v>
      </c>
      <c r="D4" t="s">
        <v>3240</v>
      </c>
      <c r="E4" t="s">
        <v>3239</v>
      </c>
      <c r="F4" t="s">
        <v>5</v>
      </c>
      <c r="G4" t="s">
        <v>14</v>
      </c>
      <c r="H4">
        <f t="shared" si="0"/>
        <v>8.5</v>
      </c>
      <c r="J4" t="s">
        <v>3</v>
      </c>
      <c r="K4" t="s">
        <v>3343</v>
      </c>
      <c r="L4" t="s">
        <v>3342</v>
      </c>
      <c r="M4" t="s">
        <v>3341</v>
      </c>
    </row>
    <row r="5" spans="1:15" x14ac:dyDescent="0.25">
      <c r="A5" t="s">
        <v>3243</v>
      </c>
      <c r="B5" t="s">
        <v>3242</v>
      </c>
      <c r="C5" t="s">
        <v>3241</v>
      </c>
      <c r="D5" t="s">
        <v>3240</v>
      </c>
      <c r="E5" t="s">
        <v>3239</v>
      </c>
      <c r="F5" t="s">
        <v>5</v>
      </c>
      <c r="G5" t="s">
        <v>14</v>
      </c>
      <c r="H5">
        <f t="shared" si="0"/>
        <v>39.749000000000002</v>
      </c>
      <c r="J5" t="s">
        <v>3</v>
      </c>
      <c r="K5" t="s">
        <v>3340</v>
      </c>
      <c r="L5" t="s">
        <v>3339</v>
      </c>
      <c r="M5" t="s">
        <v>1298</v>
      </c>
    </row>
    <row r="6" spans="1:15" x14ac:dyDescent="0.25">
      <c r="A6" t="s">
        <v>3243</v>
      </c>
      <c r="B6" t="s">
        <v>3242</v>
      </c>
      <c r="C6" t="s">
        <v>3241</v>
      </c>
      <c r="D6" t="s">
        <v>3240</v>
      </c>
      <c r="E6" t="s">
        <v>3239</v>
      </c>
      <c r="F6" t="s">
        <v>5</v>
      </c>
      <c r="G6" t="s">
        <v>36</v>
      </c>
      <c r="H6">
        <f t="shared" si="0"/>
        <v>60</v>
      </c>
      <c r="J6" t="s">
        <v>3</v>
      </c>
      <c r="K6" t="s">
        <v>3338</v>
      </c>
      <c r="L6" t="s">
        <v>3337</v>
      </c>
      <c r="M6" t="s">
        <v>3336</v>
      </c>
    </row>
    <row r="7" spans="1:15" x14ac:dyDescent="0.25">
      <c r="A7" t="s">
        <v>3243</v>
      </c>
      <c r="B7" t="s">
        <v>3242</v>
      </c>
      <c r="C7" t="s">
        <v>3241</v>
      </c>
      <c r="D7" t="s">
        <v>3240</v>
      </c>
      <c r="E7" t="s">
        <v>3239</v>
      </c>
      <c r="F7" t="s">
        <v>5</v>
      </c>
      <c r="G7" t="s">
        <v>4</v>
      </c>
      <c r="H7">
        <f t="shared" si="0"/>
        <v>82.495999999999995</v>
      </c>
      <c r="J7" t="s">
        <v>3</v>
      </c>
      <c r="K7" t="s">
        <v>3335</v>
      </c>
      <c r="L7" t="s">
        <v>3334</v>
      </c>
      <c r="M7" t="s">
        <v>3333</v>
      </c>
    </row>
    <row r="8" spans="1:15" x14ac:dyDescent="0.25">
      <c r="A8" t="s">
        <v>3243</v>
      </c>
      <c r="B8" t="s">
        <v>3242</v>
      </c>
      <c r="C8" t="s">
        <v>3241</v>
      </c>
      <c r="D8" t="s">
        <v>3240</v>
      </c>
      <c r="E8" t="s">
        <v>3239</v>
      </c>
      <c r="F8" t="s">
        <v>5</v>
      </c>
      <c r="G8" t="s">
        <v>14</v>
      </c>
      <c r="H8">
        <f t="shared" si="0"/>
        <v>84.745000000000005</v>
      </c>
      <c r="J8" t="s">
        <v>3</v>
      </c>
      <c r="K8" t="s">
        <v>3332</v>
      </c>
      <c r="L8" t="s">
        <v>3331</v>
      </c>
      <c r="M8" t="s">
        <v>619</v>
      </c>
    </row>
    <row r="9" spans="1:15" x14ac:dyDescent="0.25">
      <c r="A9" t="s">
        <v>3243</v>
      </c>
      <c r="B9" t="s">
        <v>3242</v>
      </c>
      <c r="C9" t="s">
        <v>3241</v>
      </c>
      <c r="D9" t="s">
        <v>3240</v>
      </c>
      <c r="E9" t="s">
        <v>3239</v>
      </c>
      <c r="F9" t="s">
        <v>5</v>
      </c>
      <c r="G9" t="s">
        <v>4</v>
      </c>
      <c r="H9">
        <f t="shared" si="0"/>
        <v>103.901</v>
      </c>
      <c r="J9" t="s">
        <v>3</v>
      </c>
      <c r="K9" t="s">
        <v>3330</v>
      </c>
      <c r="L9" t="s">
        <v>3329</v>
      </c>
      <c r="M9" t="s">
        <v>635</v>
      </c>
    </row>
    <row r="10" spans="1:15" x14ac:dyDescent="0.25">
      <c r="A10" t="s">
        <v>3243</v>
      </c>
      <c r="B10" t="s">
        <v>3242</v>
      </c>
      <c r="C10" t="s">
        <v>3241</v>
      </c>
      <c r="D10" t="s">
        <v>3240</v>
      </c>
      <c r="E10" t="s">
        <v>3239</v>
      </c>
      <c r="F10" t="s">
        <v>5</v>
      </c>
      <c r="G10" t="s">
        <v>4</v>
      </c>
      <c r="H10">
        <f t="shared" si="0"/>
        <v>118.074</v>
      </c>
      <c r="J10" t="s">
        <v>3</v>
      </c>
      <c r="K10" t="s">
        <v>3328</v>
      </c>
      <c r="L10" t="s">
        <v>3327</v>
      </c>
      <c r="M10" t="s">
        <v>236</v>
      </c>
    </row>
    <row r="11" spans="1:15" x14ac:dyDescent="0.25">
      <c r="A11" t="s">
        <v>3243</v>
      </c>
      <c r="B11" t="s">
        <v>3242</v>
      </c>
      <c r="C11" t="s">
        <v>3241</v>
      </c>
      <c r="D11" t="s">
        <v>3240</v>
      </c>
      <c r="E11" t="s">
        <v>3239</v>
      </c>
      <c r="F11" t="s">
        <v>5</v>
      </c>
      <c r="G11" t="s">
        <v>14</v>
      </c>
      <c r="H11">
        <f t="shared" si="0"/>
        <v>125.57400000000001</v>
      </c>
      <c r="J11" t="s">
        <v>3</v>
      </c>
      <c r="K11" t="s">
        <v>3326</v>
      </c>
      <c r="L11" t="s">
        <v>3325</v>
      </c>
      <c r="M11" t="s">
        <v>3324</v>
      </c>
    </row>
    <row r="12" spans="1:15" x14ac:dyDescent="0.25">
      <c r="A12" t="s">
        <v>3243</v>
      </c>
      <c r="B12" t="s">
        <v>3242</v>
      </c>
      <c r="C12" t="s">
        <v>3241</v>
      </c>
      <c r="D12" t="s">
        <v>3240</v>
      </c>
      <c r="E12" t="s">
        <v>3239</v>
      </c>
      <c r="F12" t="s">
        <v>5</v>
      </c>
      <c r="G12" t="s">
        <v>14</v>
      </c>
      <c r="H12">
        <f>K12-K$6+50.6</f>
        <v>138.173</v>
      </c>
      <c r="J12" t="s">
        <v>3</v>
      </c>
      <c r="K12" t="s">
        <v>3323</v>
      </c>
      <c r="L12" t="s">
        <v>3322</v>
      </c>
      <c r="M12" t="s">
        <v>799</v>
      </c>
    </row>
    <row r="13" spans="1:15" x14ac:dyDescent="0.25">
      <c r="A13" t="s">
        <v>3243</v>
      </c>
      <c r="B13" t="s">
        <v>3242</v>
      </c>
      <c r="C13" t="s">
        <v>3241</v>
      </c>
      <c r="D13" t="s">
        <v>3240</v>
      </c>
      <c r="E13" t="s">
        <v>3239</v>
      </c>
      <c r="F13" t="s">
        <v>5</v>
      </c>
      <c r="G13" t="s">
        <v>14</v>
      </c>
      <c r="H13">
        <f t="shared" ref="H13:H20" si="1">K13-K$6+50.6</f>
        <v>163.48400000000001</v>
      </c>
      <c r="J13" t="s">
        <v>3</v>
      </c>
      <c r="K13" t="s">
        <v>3321</v>
      </c>
      <c r="L13" t="s">
        <v>3320</v>
      </c>
      <c r="M13" t="s">
        <v>799</v>
      </c>
    </row>
    <row r="14" spans="1:15" x14ac:dyDescent="0.25">
      <c r="A14" t="s">
        <v>3243</v>
      </c>
      <c r="B14" t="s">
        <v>3242</v>
      </c>
      <c r="C14" t="s">
        <v>3241</v>
      </c>
      <c r="D14" t="s">
        <v>3240</v>
      </c>
      <c r="E14" t="s">
        <v>3239</v>
      </c>
      <c r="F14" t="s">
        <v>5</v>
      </c>
      <c r="G14" t="s">
        <v>36</v>
      </c>
      <c r="H14">
        <f>K14-K$6+50.6</f>
        <v>179.983</v>
      </c>
      <c r="J14" t="s">
        <v>3</v>
      </c>
      <c r="K14" t="s">
        <v>3319</v>
      </c>
      <c r="L14" t="s">
        <v>3318</v>
      </c>
      <c r="M14" t="s">
        <v>3317</v>
      </c>
    </row>
    <row r="15" spans="1:15" x14ac:dyDescent="0.25">
      <c r="A15" t="s">
        <v>3243</v>
      </c>
      <c r="B15" t="s">
        <v>3242</v>
      </c>
      <c r="C15" t="s">
        <v>3241</v>
      </c>
      <c r="D15" t="s">
        <v>3240</v>
      </c>
      <c r="E15" t="s">
        <v>3239</v>
      </c>
      <c r="F15" t="s">
        <v>5</v>
      </c>
      <c r="G15" t="s">
        <v>14</v>
      </c>
      <c r="H15">
        <f t="shared" si="1"/>
        <v>188.23400000000001</v>
      </c>
      <c r="J15" t="s">
        <v>3</v>
      </c>
      <c r="K15" t="s">
        <v>3316</v>
      </c>
      <c r="L15" t="s">
        <v>3315</v>
      </c>
      <c r="M15" t="s">
        <v>2523</v>
      </c>
    </row>
    <row r="16" spans="1:15" x14ac:dyDescent="0.25">
      <c r="A16" t="s">
        <v>3243</v>
      </c>
      <c r="B16" t="s">
        <v>3242</v>
      </c>
      <c r="C16" t="s">
        <v>3241</v>
      </c>
      <c r="D16" t="s">
        <v>3240</v>
      </c>
      <c r="E16" t="s">
        <v>3239</v>
      </c>
      <c r="F16" t="s">
        <v>5</v>
      </c>
      <c r="G16" t="s">
        <v>4</v>
      </c>
      <c r="H16">
        <f t="shared" si="1"/>
        <v>207.624</v>
      </c>
      <c r="J16" t="s">
        <v>3</v>
      </c>
      <c r="K16" t="s">
        <v>3314</v>
      </c>
      <c r="L16" t="s">
        <v>3313</v>
      </c>
      <c r="M16" t="s">
        <v>799</v>
      </c>
    </row>
    <row r="17" spans="1:13" x14ac:dyDescent="0.25">
      <c r="A17" t="s">
        <v>3243</v>
      </c>
      <c r="B17" t="s">
        <v>3242</v>
      </c>
      <c r="C17" t="s">
        <v>3241</v>
      </c>
      <c r="D17" t="s">
        <v>3240</v>
      </c>
      <c r="E17" t="s">
        <v>3239</v>
      </c>
      <c r="F17" t="s">
        <v>5</v>
      </c>
      <c r="G17" t="s">
        <v>14</v>
      </c>
      <c r="H17">
        <f t="shared" si="1"/>
        <v>209.875</v>
      </c>
      <c r="J17" t="s">
        <v>3</v>
      </c>
      <c r="K17" t="s">
        <v>3312</v>
      </c>
      <c r="L17" t="s">
        <v>3311</v>
      </c>
      <c r="M17" t="s">
        <v>959</v>
      </c>
    </row>
    <row r="18" spans="1:13" x14ac:dyDescent="0.25">
      <c r="A18" t="s">
        <v>3243</v>
      </c>
      <c r="B18" t="s">
        <v>3242</v>
      </c>
      <c r="C18" t="s">
        <v>3241</v>
      </c>
      <c r="D18" t="s">
        <v>3240</v>
      </c>
      <c r="E18" t="s">
        <v>3239</v>
      </c>
      <c r="F18" t="s">
        <v>5</v>
      </c>
      <c r="G18" t="s">
        <v>4</v>
      </c>
      <c r="H18">
        <f t="shared" si="1"/>
        <v>222.125</v>
      </c>
      <c r="J18" t="s">
        <v>3</v>
      </c>
      <c r="K18" t="s">
        <v>3310</v>
      </c>
      <c r="L18" t="s">
        <v>3309</v>
      </c>
      <c r="M18" t="s">
        <v>1137</v>
      </c>
    </row>
    <row r="19" spans="1:13" x14ac:dyDescent="0.25">
      <c r="A19" t="s">
        <v>3243</v>
      </c>
      <c r="B19" t="s">
        <v>3242</v>
      </c>
      <c r="C19" t="s">
        <v>3241</v>
      </c>
      <c r="D19" t="s">
        <v>3240</v>
      </c>
      <c r="E19" t="s">
        <v>3239</v>
      </c>
      <c r="F19" t="s">
        <v>5</v>
      </c>
      <c r="G19" t="s">
        <v>14</v>
      </c>
      <c r="H19">
        <f t="shared" si="1"/>
        <v>228.624</v>
      </c>
      <c r="J19" t="s">
        <v>3</v>
      </c>
      <c r="K19" t="s">
        <v>3308</v>
      </c>
      <c r="L19" t="s">
        <v>3307</v>
      </c>
      <c r="M19" t="s">
        <v>3306</v>
      </c>
    </row>
    <row r="20" spans="1:13" x14ac:dyDescent="0.25">
      <c r="A20" t="s">
        <v>3243</v>
      </c>
      <c r="B20" t="s">
        <v>3242</v>
      </c>
      <c r="C20" t="s">
        <v>3241</v>
      </c>
      <c r="D20" t="s">
        <v>3240</v>
      </c>
      <c r="E20" t="s">
        <v>3239</v>
      </c>
      <c r="F20" t="s">
        <v>5</v>
      </c>
      <c r="G20" t="s">
        <v>132</v>
      </c>
      <c r="H20">
        <f t="shared" si="1"/>
        <v>234.93600000000001</v>
      </c>
      <c r="J20" t="s">
        <v>3</v>
      </c>
      <c r="K20" t="s">
        <v>3305</v>
      </c>
      <c r="L20" t="s">
        <v>3304</v>
      </c>
      <c r="M20" t="s">
        <v>179</v>
      </c>
    </row>
    <row r="21" spans="1:13" x14ac:dyDescent="0.25">
      <c r="A21" t="s">
        <v>3243</v>
      </c>
      <c r="B21" t="s">
        <v>3242</v>
      </c>
      <c r="C21" t="s">
        <v>3241</v>
      </c>
      <c r="D21" t="s">
        <v>3240</v>
      </c>
      <c r="E21" t="s">
        <v>3239</v>
      </c>
      <c r="F21" t="s">
        <v>5</v>
      </c>
      <c r="G21" t="s">
        <v>14</v>
      </c>
      <c r="H21">
        <f>K21-K$6+44</f>
        <v>283.58699999999999</v>
      </c>
      <c r="J21" t="s">
        <v>3</v>
      </c>
      <c r="K21" t="s">
        <v>3303</v>
      </c>
      <c r="L21" t="s">
        <v>3302</v>
      </c>
      <c r="M21" t="s">
        <v>3256</v>
      </c>
    </row>
    <row r="22" spans="1:13" x14ac:dyDescent="0.25">
      <c r="A22" t="s">
        <v>3243</v>
      </c>
      <c r="B22" t="s">
        <v>3242</v>
      </c>
      <c r="C22" t="s">
        <v>3241</v>
      </c>
      <c r="D22" t="s">
        <v>3240</v>
      </c>
      <c r="E22" t="s">
        <v>3239</v>
      </c>
      <c r="F22" t="s">
        <v>5</v>
      </c>
      <c r="G22" t="s">
        <v>14</v>
      </c>
      <c r="H22">
        <f t="shared" ref="H22:H28" si="2">K22-K$6+44</f>
        <v>288.33699999999999</v>
      </c>
      <c r="J22" t="s">
        <v>3</v>
      </c>
      <c r="K22" t="s">
        <v>3301</v>
      </c>
      <c r="L22" t="s">
        <v>3300</v>
      </c>
      <c r="M22" t="s">
        <v>3299</v>
      </c>
    </row>
    <row r="23" spans="1:13" x14ac:dyDescent="0.25">
      <c r="A23" t="s">
        <v>3243</v>
      </c>
      <c r="B23" t="s">
        <v>3242</v>
      </c>
      <c r="C23" t="s">
        <v>3241</v>
      </c>
      <c r="D23" t="s">
        <v>3240</v>
      </c>
      <c r="E23" t="s">
        <v>3239</v>
      </c>
      <c r="F23" t="s">
        <v>5</v>
      </c>
      <c r="G23" t="s">
        <v>14</v>
      </c>
      <c r="H23">
        <f t="shared" si="2"/>
        <v>295.83699999999999</v>
      </c>
      <c r="J23" t="s">
        <v>3</v>
      </c>
      <c r="K23" t="s">
        <v>3298</v>
      </c>
      <c r="L23" t="s">
        <v>3297</v>
      </c>
      <c r="M23" t="s">
        <v>3256</v>
      </c>
    </row>
    <row r="24" spans="1:13" x14ac:dyDescent="0.25">
      <c r="A24" t="s">
        <v>3243</v>
      </c>
      <c r="B24" t="s">
        <v>3242</v>
      </c>
      <c r="C24" t="s">
        <v>3241</v>
      </c>
      <c r="D24" t="s">
        <v>3240</v>
      </c>
      <c r="E24" t="s">
        <v>3239</v>
      </c>
      <c r="F24" t="s">
        <v>5</v>
      </c>
      <c r="G24" t="s">
        <v>132</v>
      </c>
      <c r="H24">
        <f t="shared" si="2"/>
        <v>298.33699999999999</v>
      </c>
      <c r="J24" t="s">
        <v>3</v>
      </c>
      <c r="K24" t="s">
        <v>3297</v>
      </c>
      <c r="L24" t="s">
        <v>3296</v>
      </c>
      <c r="M24" t="s">
        <v>3295</v>
      </c>
    </row>
    <row r="25" spans="1:13" x14ac:dyDescent="0.25">
      <c r="A25" t="s">
        <v>3243</v>
      </c>
      <c r="B25" t="s">
        <v>3242</v>
      </c>
      <c r="C25" t="s">
        <v>3241</v>
      </c>
      <c r="D25" t="s">
        <v>3240</v>
      </c>
      <c r="E25" t="s">
        <v>3239</v>
      </c>
      <c r="F25" t="s">
        <v>5</v>
      </c>
      <c r="G25" t="s">
        <v>36</v>
      </c>
      <c r="H25">
        <f t="shared" si="2"/>
        <v>300.08699999999999</v>
      </c>
      <c r="J25" t="s">
        <v>3</v>
      </c>
      <c r="K25" t="s">
        <v>3294</v>
      </c>
      <c r="L25" t="s">
        <v>3293</v>
      </c>
      <c r="M25" t="s">
        <v>3292</v>
      </c>
    </row>
    <row r="26" spans="1:13" x14ac:dyDescent="0.25">
      <c r="A26" t="s">
        <v>3243</v>
      </c>
      <c r="B26" t="s">
        <v>3242</v>
      </c>
      <c r="C26" t="s">
        <v>3241</v>
      </c>
      <c r="D26" t="s">
        <v>3240</v>
      </c>
      <c r="E26" t="s">
        <v>3239</v>
      </c>
      <c r="F26" t="s">
        <v>5</v>
      </c>
      <c r="G26" t="s">
        <v>14</v>
      </c>
      <c r="H26">
        <f t="shared" si="2"/>
        <v>321.226</v>
      </c>
      <c r="J26" t="s">
        <v>3</v>
      </c>
      <c r="K26" t="s">
        <v>3291</v>
      </c>
      <c r="L26" t="s">
        <v>3290</v>
      </c>
      <c r="M26" t="s">
        <v>3289</v>
      </c>
    </row>
    <row r="27" spans="1:13" x14ac:dyDescent="0.25">
      <c r="A27" t="s">
        <v>3243</v>
      </c>
      <c r="B27" t="s">
        <v>3242</v>
      </c>
      <c r="C27" t="s">
        <v>3241</v>
      </c>
      <c r="D27" t="s">
        <v>3240</v>
      </c>
      <c r="E27" t="s">
        <v>3239</v>
      </c>
      <c r="F27" t="s">
        <v>5</v>
      </c>
      <c r="G27" t="s">
        <v>14</v>
      </c>
      <c r="H27">
        <f t="shared" si="2"/>
        <v>346.47699999999998</v>
      </c>
      <c r="J27" t="s">
        <v>3</v>
      </c>
      <c r="K27" t="s">
        <v>3288</v>
      </c>
      <c r="L27" t="s">
        <v>3287</v>
      </c>
      <c r="M27" t="s">
        <v>3256</v>
      </c>
    </row>
    <row r="28" spans="1:13" x14ac:dyDescent="0.25">
      <c r="A28" t="s">
        <v>3243</v>
      </c>
      <c r="B28" t="s">
        <v>3242</v>
      </c>
      <c r="C28" t="s">
        <v>3241</v>
      </c>
      <c r="D28" t="s">
        <v>3240</v>
      </c>
      <c r="E28" t="s">
        <v>3239</v>
      </c>
      <c r="F28" t="s">
        <v>5</v>
      </c>
      <c r="G28" t="s">
        <v>14</v>
      </c>
      <c r="H28">
        <f t="shared" si="2"/>
        <v>358.72699999999998</v>
      </c>
      <c r="J28" t="s">
        <v>3</v>
      </c>
      <c r="K28" t="s">
        <v>3286</v>
      </c>
      <c r="L28" t="s">
        <v>3285</v>
      </c>
      <c r="M28" t="s">
        <v>3284</v>
      </c>
    </row>
    <row r="29" spans="1:13" x14ac:dyDescent="0.25">
      <c r="A29" t="s">
        <v>3243</v>
      </c>
      <c r="B29" t="s">
        <v>3242</v>
      </c>
      <c r="C29" t="s">
        <v>3241</v>
      </c>
      <c r="D29" t="s">
        <v>3240</v>
      </c>
      <c r="E29" t="s">
        <v>3239</v>
      </c>
      <c r="F29" t="s">
        <v>5</v>
      </c>
      <c r="G29" t="s">
        <v>14</v>
      </c>
      <c r="H29">
        <f>K29-K$6+34.5</f>
        <v>370.226</v>
      </c>
      <c r="J29" t="s">
        <v>3</v>
      </c>
      <c r="K29" t="s">
        <v>3283</v>
      </c>
      <c r="L29" t="s">
        <v>3282</v>
      </c>
      <c r="M29" t="s">
        <v>3281</v>
      </c>
    </row>
    <row r="30" spans="1:13" x14ac:dyDescent="0.25">
      <c r="A30" t="s">
        <v>3243</v>
      </c>
      <c r="B30" t="s">
        <v>3242</v>
      </c>
      <c r="C30" t="s">
        <v>3241</v>
      </c>
      <c r="D30" t="s">
        <v>3240</v>
      </c>
      <c r="E30" t="s">
        <v>3239</v>
      </c>
      <c r="F30" t="s">
        <v>5</v>
      </c>
      <c r="G30" t="s">
        <v>14</v>
      </c>
      <c r="H30">
        <f t="shared" ref="H30:H34" si="3">K30-K$6+34.5</f>
        <v>383.22699999999998</v>
      </c>
      <c r="J30" t="s">
        <v>3</v>
      </c>
      <c r="K30" t="s">
        <v>3280</v>
      </c>
      <c r="L30" t="s">
        <v>3279</v>
      </c>
      <c r="M30" t="s">
        <v>3278</v>
      </c>
    </row>
    <row r="31" spans="1:13" x14ac:dyDescent="0.25">
      <c r="A31" t="s">
        <v>3243</v>
      </c>
      <c r="B31" t="s">
        <v>3242</v>
      </c>
      <c r="C31" t="s">
        <v>3241</v>
      </c>
      <c r="D31" t="s">
        <v>3240</v>
      </c>
      <c r="E31" t="s">
        <v>3239</v>
      </c>
      <c r="F31" t="s">
        <v>5</v>
      </c>
      <c r="G31" t="s">
        <v>14</v>
      </c>
      <c r="H31">
        <f t="shared" si="3"/>
        <v>399.72699999999998</v>
      </c>
      <c r="J31" t="s">
        <v>3</v>
      </c>
      <c r="K31" t="s">
        <v>3277</v>
      </c>
      <c r="L31" t="s">
        <v>3276</v>
      </c>
      <c r="M31" t="s">
        <v>3256</v>
      </c>
    </row>
    <row r="32" spans="1:13" x14ac:dyDescent="0.25">
      <c r="A32" t="s">
        <v>3243</v>
      </c>
      <c r="B32" t="s">
        <v>3242</v>
      </c>
      <c r="C32" t="s">
        <v>3241</v>
      </c>
      <c r="D32" t="s">
        <v>3240</v>
      </c>
      <c r="E32" t="s">
        <v>3239</v>
      </c>
      <c r="F32" t="s">
        <v>5</v>
      </c>
      <c r="G32" t="s">
        <v>14</v>
      </c>
      <c r="H32">
        <f t="shared" si="3"/>
        <v>410.72699999999998</v>
      </c>
      <c r="J32" t="s">
        <v>3</v>
      </c>
      <c r="K32" t="s">
        <v>3275</v>
      </c>
      <c r="L32" t="s">
        <v>3274</v>
      </c>
      <c r="M32" t="s">
        <v>3273</v>
      </c>
    </row>
    <row r="33" spans="1:13" x14ac:dyDescent="0.25">
      <c r="A33" t="s">
        <v>3243</v>
      </c>
      <c r="B33" t="s">
        <v>3242</v>
      </c>
      <c r="C33" t="s">
        <v>3241</v>
      </c>
      <c r="D33" t="s">
        <v>3240</v>
      </c>
      <c r="E33" t="s">
        <v>3239</v>
      </c>
      <c r="F33" t="s">
        <v>5</v>
      </c>
      <c r="G33" t="s">
        <v>36</v>
      </c>
      <c r="H33">
        <f t="shared" si="3"/>
        <v>419.98899999999998</v>
      </c>
      <c r="J33" t="s">
        <v>3</v>
      </c>
      <c r="K33" t="s">
        <v>3272</v>
      </c>
      <c r="L33" t="s">
        <v>3271</v>
      </c>
      <c r="M33" t="s">
        <v>3270</v>
      </c>
    </row>
    <row r="34" spans="1:13" x14ac:dyDescent="0.25">
      <c r="A34" t="s">
        <v>3243</v>
      </c>
      <c r="B34" t="s">
        <v>3242</v>
      </c>
      <c r="C34" t="s">
        <v>3241</v>
      </c>
      <c r="D34" t="s">
        <v>3240</v>
      </c>
      <c r="E34" t="s">
        <v>3239</v>
      </c>
      <c r="F34" t="s">
        <v>5</v>
      </c>
      <c r="G34" t="s">
        <v>132</v>
      </c>
      <c r="H34">
        <f t="shared" si="3"/>
        <v>446.73899999999998</v>
      </c>
      <c r="J34" t="s">
        <v>3</v>
      </c>
      <c r="K34" t="s">
        <v>3269</v>
      </c>
      <c r="L34" t="s">
        <v>3268</v>
      </c>
      <c r="M34" t="s">
        <v>2366</v>
      </c>
    </row>
    <row r="35" spans="1:13" x14ac:dyDescent="0.25">
      <c r="A35" t="s">
        <v>3243</v>
      </c>
      <c r="B35" t="s">
        <v>3242</v>
      </c>
      <c r="C35" t="s">
        <v>3241</v>
      </c>
      <c r="D35" t="s">
        <v>3240</v>
      </c>
      <c r="E35" t="s">
        <v>3239</v>
      </c>
      <c r="F35" t="s">
        <v>5</v>
      </c>
      <c r="G35" t="s">
        <v>14</v>
      </c>
      <c r="H35">
        <f>K35-K$6+22</f>
        <v>482.56799999999998</v>
      </c>
      <c r="J35" t="s">
        <v>3</v>
      </c>
      <c r="K35" t="s">
        <v>3267</v>
      </c>
      <c r="L35" t="s">
        <v>3266</v>
      </c>
      <c r="M35" t="s">
        <v>3265</v>
      </c>
    </row>
    <row r="36" spans="1:13" x14ac:dyDescent="0.25">
      <c r="A36" t="s">
        <v>3243</v>
      </c>
      <c r="B36" t="s">
        <v>3242</v>
      </c>
      <c r="C36" t="s">
        <v>3241</v>
      </c>
      <c r="D36" t="s">
        <v>3240</v>
      </c>
      <c r="E36" t="s">
        <v>3239</v>
      </c>
      <c r="F36" t="s">
        <v>5</v>
      </c>
      <c r="G36" t="s">
        <v>14</v>
      </c>
      <c r="H36">
        <f t="shared" ref="H36:H44" si="4">K36-K$6+22</f>
        <v>488.56700000000001</v>
      </c>
      <c r="J36" t="s">
        <v>3</v>
      </c>
      <c r="K36" t="s">
        <v>3264</v>
      </c>
      <c r="L36" t="s">
        <v>3263</v>
      </c>
      <c r="M36" t="s">
        <v>236</v>
      </c>
    </row>
    <row r="37" spans="1:13" x14ac:dyDescent="0.25">
      <c r="A37" t="s">
        <v>3243</v>
      </c>
      <c r="B37" t="s">
        <v>3242</v>
      </c>
      <c r="C37" t="s">
        <v>3241</v>
      </c>
      <c r="D37" t="s">
        <v>3240</v>
      </c>
      <c r="E37" t="s">
        <v>3239</v>
      </c>
      <c r="F37" t="s">
        <v>5</v>
      </c>
      <c r="G37" t="s">
        <v>4</v>
      </c>
      <c r="H37">
        <f t="shared" si="4"/>
        <v>497.00300000000004</v>
      </c>
      <c r="J37" t="s">
        <v>3</v>
      </c>
      <c r="K37" t="s">
        <v>3262</v>
      </c>
      <c r="L37" t="s">
        <v>3261</v>
      </c>
      <c r="M37" t="s">
        <v>2137</v>
      </c>
    </row>
    <row r="38" spans="1:13" x14ac:dyDescent="0.25">
      <c r="A38" t="s">
        <v>3243</v>
      </c>
      <c r="B38" t="s">
        <v>3242</v>
      </c>
      <c r="C38" t="s">
        <v>3241</v>
      </c>
      <c r="D38" t="s">
        <v>3240</v>
      </c>
      <c r="E38" t="s">
        <v>3239</v>
      </c>
      <c r="F38" t="s">
        <v>5</v>
      </c>
      <c r="G38" t="s">
        <v>14</v>
      </c>
      <c r="H38">
        <f t="shared" si="4"/>
        <v>512.75300000000004</v>
      </c>
      <c r="J38" t="s">
        <v>3</v>
      </c>
      <c r="K38" t="s">
        <v>3260</v>
      </c>
      <c r="L38" t="s">
        <v>3259</v>
      </c>
      <c r="M38" t="s">
        <v>646</v>
      </c>
    </row>
    <row r="39" spans="1:13" x14ac:dyDescent="0.25">
      <c r="A39" t="s">
        <v>3243</v>
      </c>
      <c r="B39" t="s">
        <v>3242</v>
      </c>
      <c r="C39" t="s">
        <v>3241</v>
      </c>
      <c r="D39" t="s">
        <v>3240</v>
      </c>
      <c r="E39" t="s">
        <v>3239</v>
      </c>
      <c r="F39" t="s">
        <v>5</v>
      </c>
      <c r="G39" t="s">
        <v>14</v>
      </c>
      <c r="H39">
        <f t="shared" si="4"/>
        <v>525.00099999999998</v>
      </c>
      <c r="J39" t="s">
        <v>3</v>
      </c>
      <c r="K39" t="s">
        <v>3258</v>
      </c>
      <c r="L39" t="s">
        <v>3257</v>
      </c>
      <c r="M39" t="s">
        <v>3256</v>
      </c>
    </row>
    <row r="40" spans="1:13" x14ac:dyDescent="0.25">
      <c r="A40" t="s">
        <v>3243</v>
      </c>
      <c r="B40" t="s">
        <v>3242</v>
      </c>
      <c r="C40" t="s">
        <v>3241</v>
      </c>
      <c r="D40" t="s">
        <v>3240</v>
      </c>
      <c r="E40" t="s">
        <v>3239</v>
      </c>
      <c r="F40" t="s">
        <v>5</v>
      </c>
      <c r="G40" t="s">
        <v>14</v>
      </c>
      <c r="H40">
        <f t="shared" si="4"/>
        <v>530.50199999999995</v>
      </c>
      <c r="J40" t="s">
        <v>3</v>
      </c>
      <c r="K40" t="s">
        <v>3255</v>
      </c>
      <c r="L40" t="s">
        <v>3254</v>
      </c>
      <c r="M40" t="s">
        <v>3253</v>
      </c>
    </row>
    <row r="41" spans="1:13" x14ac:dyDescent="0.25">
      <c r="A41" t="s">
        <v>3243</v>
      </c>
      <c r="B41" t="s">
        <v>3242</v>
      </c>
      <c r="C41" t="s">
        <v>3241</v>
      </c>
      <c r="D41" t="s">
        <v>3240</v>
      </c>
      <c r="E41" t="s">
        <v>3239</v>
      </c>
      <c r="F41" t="s">
        <v>5</v>
      </c>
      <c r="G41" t="s">
        <v>132</v>
      </c>
      <c r="H41">
        <f t="shared" si="4"/>
        <v>533.56500000000005</v>
      </c>
      <c r="J41" t="s">
        <v>3</v>
      </c>
      <c r="K41" t="s">
        <v>3252</v>
      </c>
      <c r="L41" t="s">
        <v>3251</v>
      </c>
      <c r="M41" t="s">
        <v>3250</v>
      </c>
    </row>
    <row r="42" spans="1:13" x14ac:dyDescent="0.25">
      <c r="A42" t="s">
        <v>3243</v>
      </c>
      <c r="B42" t="s">
        <v>3242</v>
      </c>
      <c r="C42" t="s">
        <v>3241</v>
      </c>
      <c r="D42" t="s">
        <v>3240</v>
      </c>
      <c r="E42" t="s">
        <v>3239</v>
      </c>
      <c r="F42" t="s">
        <v>5</v>
      </c>
      <c r="G42" t="s">
        <v>36</v>
      </c>
      <c r="H42">
        <f t="shared" si="4"/>
        <v>540.23699999999997</v>
      </c>
      <c r="J42" t="s">
        <v>3</v>
      </c>
      <c r="K42" t="s">
        <v>3249</v>
      </c>
      <c r="L42" t="s">
        <v>3248</v>
      </c>
      <c r="M42" t="s">
        <v>3247</v>
      </c>
    </row>
    <row r="43" spans="1:13" x14ac:dyDescent="0.25">
      <c r="A43" t="s">
        <v>3243</v>
      </c>
      <c r="B43" t="s">
        <v>3242</v>
      </c>
      <c r="C43" t="s">
        <v>3241</v>
      </c>
      <c r="D43" t="s">
        <v>3240</v>
      </c>
      <c r="E43" t="s">
        <v>3239</v>
      </c>
      <c r="F43" t="s">
        <v>5</v>
      </c>
      <c r="G43" t="s">
        <v>132</v>
      </c>
      <c r="H43">
        <f>K43-K$6+22</f>
        <v>545.98699999999997</v>
      </c>
      <c r="J43" t="s">
        <v>3</v>
      </c>
      <c r="K43" t="s">
        <v>3246</v>
      </c>
      <c r="L43" t="s">
        <v>3245</v>
      </c>
      <c r="M43" t="s">
        <v>3244</v>
      </c>
    </row>
    <row r="44" spans="1:13" x14ac:dyDescent="0.25">
      <c r="A44" t="s">
        <v>3243</v>
      </c>
      <c r="B44" t="s">
        <v>3242</v>
      </c>
      <c r="C44" t="s">
        <v>3241</v>
      </c>
      <c r="D44" t="s">
        <v>3240</v>
      </c>
      <c r="E44" t="s">
        <v>3239</v>
      </c>
      <c r="F44" t="s">
        <v>5</v>
      </c>
      <c r="G44" t="s">
        <v>14</v>
      </c>
      <c r="H44">
        <f t="shared" si="4"/>
        <v>601.39200000000005</v>
      </c>
      <c r="J44" t="s">
        <v>3</v>
      </c>
      <c r="K44" t="s">
        <v>3238</v>
      </c>
      <c r="L44" t="s">
        <v>3237</v>
      </c>
      <c r="M44" t="s">
        <v>635</v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pane ySplit="1" topLeftCell="A32" activePane="bottomLeft" state="frozen"/>
      <selection pane="bottomLeft" activeCell="R72" sqref="R72"/>
    </sheetView>
  </sheetViews>
  <sheetFormatPr defaultRowHeight="15" x14ac:dyDescent="0.25"/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3352</v>
      </c>
      <c r="B2" t="s">
        <v>3351</v>
      </c>
      <c r="C2" t="s">
        <v>3350</v>
      </c>
      <c r="D2" t="s">
        <v>3349</v>
      </c>
      <c r="E2" t="s">
        <v>3239</v>
      </c>
      <c r="F2" t="s">
        <v>5</v>
      </c>
      <c r="G2" t="s">
        <v>154</v>
      </c>
      <c r="H2">
        <f>K2-K$7+60</f>
        <v>1.4650000000000034</v>
      </c>
      <c r="J2" t="s">
        <v>153</v>
      </c>
      <c r="K2" t="s">
        <v>3345</v>
      </c>
      <c r="L2" t="s">
        <v>3345</v>
      </c>
      <c r="M2" t="s">
        <v>151</v>
      </c>
    </row>
    <row r="3" spans="1:15" x14ac:dyDescent="0.25">
      <c r="A3" t="s">
        <v>3352</v>
      </c>
      <c r="B3" t="s">
        <v>3351</v>
      </c>
      <c r="C3" t="s">
        <v>3350</v>
      </c>
      <c r="D3" t="s">
        <v>3349</v>
      </c>
      <c r="E3" t="s">
        <v>3239</v>
      </c>
      <c r="F3" t="s">
        <v>5</v>
      </c>
      <c r="G3" t="s">
        <v>14</v>
      </c>
      <c r="H3">
        <f t="shared" ref="H3:H15" si="0">K3-K$7+60</f>
        <v>2.0650000000000048</v>
      </c>
      <c r="J3" t="s">
        <v>3</v>
      </c>
      <c r="K3" t="s">
        <v>2884</v>
      </c>
      <c r="L3" t="s">
        <v>3545</v>
      </c>
      <c r="M3" t="s">
        <v>3544</v>
      </c>
    </row>
    <row r="4" spans="1:15" x14ac:dyDescent="0.25">
      <c r="A4" t="s">
        <v>3352</v>
      </c>
      <c r="B4" t="s">
        <v>3351</v>
      </c>
      <c r="C4" t="s">
        <v>3350</v>
      </c>
      <c r="D4" t="s">
        <v>3349</v>
      </c>
      <c r="E4" t="s">
        <v>3239</v>
      </c>
      <c r="F4" t="s">
        <v>5</v>
      </c>
      <c r="G4" t="s">
        <v>14</v>
      </c>
      <c r="H4">
        <f t="shared" si="0"/>
        <v>20.066000000000003</v>
      </c>
      <c r="J4" t="s">
        <v>3</v>
      </c>
      <c r="K4" t="s">
        <v>3543</v>
      </c>
      <c r="L4" t="s">
        <v>3542</v>
      </c>
      <c r="M4" t="s">
        <v>3541</v>
      </c>
    </row>
    <row r="5" spans="1:15" x14ac:dyDescent="0.25">
      <c r="A5" t="s">
        <v>3352</v>
      </c>
      <c r="B5" t="s">
        <v>3351</v>
      </c>
      <c r="C5" t="s">
        <v>3350</v>
      </c>
      <c r="D5" t="s">
        <v>3349</v>
      </c>
      <c r="E5" t="s">
        <v>3239</v>
      </c>
      <c r="F5" t="s">
        <v>5</v>
      </c>
      <c r="G5" t="s">
        <v>14</v>
      </c>
      <c r="H5">
        <f t="shared" si="0"/>
        <v>29.066000000000003</v>
      </c>
      <c r="J5" t="s">
        <v>3</v>
      </c>
      <c r="K5" t="s">
        <v>3540</v>
      </c>
      <c r="L5" t="s">
        <v>3539</v>
      </c>
      <c r="M5" t="s">
        <v>1252</v>
      </c>
    </row>
    <row r="6" spans="1:15" x14ac:dyDescent="0.25">
      <c r="A6" t="s">
        <v>3352</v>
      </c>
      <c r="B6" t="s">
        <v>3351</v>
      </c>
      <c r="C6" t="s">
        <v>3350</v>
      </c>
      <c r="D6" t="s">
        <v>3349</v>
      </c>
      <c r="E6" t="s">
        <v>3239</v>
      </c>
      <c r="F6" t="s">
        <v>5</v>
      </c>
      <c r="G6" t="s">
        <v>14</v>
      </c>
      <c r="H6">
        <f t="shared" si="0"/>
        <v>49.566000000000003</v>
      </c>
      <c r="J6" t="s">
        <v>3</v>
      </c>
      <c r="K6" t="s">
        <v>3538</v>
      </c>
      <c r="L6" t="s">
        <v>3537</v>
      </c>
      <c r="M6" t="s">
        <v>3536</v>
      </c>
    </row>
    <row r="7" spans="1:15" x14ac:dyDescent="0.25">
      <c r="A7" t="s">
        <v>3352</v>
      </c>
      <c r="B7" t="s">
        <v>3351</v>
      </c>
      <c r="C7" t="s">
        <v>3350</v>
      </c>
      <c r="D7" t="s">
        <v>3349</v>
      </c>
      <c r="E7" t="s">
        <v>3239</v>
      </c>
      <c r="F7" t="s">
        <v>5</v>
      </c>
      <c r="G7" t="s">
        <v>36</v>
      </c>
      <c r="H7">
        <f t="shared" si="0"/>
        <v>60</v>
      </c>
      <c r="J7" t="s">
        <v>3</v>
      </c>
      <c r="K7" t="s">
        <v>3535</v>
      </c>
      <c r="L7" t="s">
        <v>3534</v>
      </c>
      <c r="M7" t="s">
        <v>3533</v>
      </c>
    </row>
    <row r="8" spans="1:15" x14ac:dyDescent="0.25">
      <c r="A8" t="s">
        <v>3352</v>
      </c>
      <c r="B8" t="s">
        <v>3351</v>
      </c>
      <c r="C8" t="s">
        <v>3350</v>
      </c>
      <c r="D8" t="s">
        <v>3349</v>
      </c>
      <c r="E8" t="s">
        <v>3239</v>
      </c>
      <c r="F8" t="s">
        <v>5</v>
      </c>
      <c r="G8" t="s">
        <v>14</v>
      </c>
      <c r="H8">
        <f t="shared" si="0"/>
        <v>81.5</v>
      </c>
      <c r="J8" t="s">
        <v>3</v>
      </c>
      <c r="K8" t="s">
        <v>3532</v>
      </c>
      <c r="L8" t="s">
        <v>3531</v>
      </c>
      <c r="M8" t="s">
        <v>3530</v>
      </c>
    </row>
    <row r="9" spans="1:15" x14ac:dyDescent="0.25">
      <c r="A9" t="s">
        <v>3352</v>
      </c>
      <c r="B9" t="s">
        <v>3351</v>
      </c>
      <c r="C9" t="s">
        <v>3350</v>
      </c>
      <c r="D9" t="s">
        <v>3349</v>
      </c>
      <c r="E9" t="s">
        <v>3239</v>
      </c>
      <c r="F9" t="s">
        <v>5</v>
      </c>
      <c r="G9" t="s">
        <v>178</v>
      </c>
      <c r="H9">
        <f t="shared" si="0"/>
        <v>88.5</v>
      </c>
      <c r="J9" t="s">
        <v>3</v>
      </c>
      <c r="K9" t="s">
        <v>3529</v>
      </c>
      <c r="L9" t="s">
        <v>3528</v>
      </c>
      <c r="M9" t="s">
        <v>3527</v>
      </c>
    </row>
    <row r="10" spans="1:15" x14ac:dyDescent="0.25">
      <c r="A10" t="s">
        <v>3352</v>
      </c>
      <c r="B10" t="s">
        <v>3351</v>
      </c>
      <c r="C10" t="s">
        <v>3350</v>
      </c>
      <c r="D10" t="s">
        <v>3349</v>
      </c>
      <c r="E10" t="s">
        <v>3239</v>
      </c>
      <c r="F10" t="s">
        <v>5</v>
      </c>
      <c r="G10" t="s">
        <v>132</v>
      </c>
      <c r="H10">
        <f t="shared" si="0"/>
        <v>89.733000000000004</v>
      </c>
      <c r="J10" t="s">
        <v>3</v>
      </c>
      <c r="K10" t="s">
        <v>3526</v>
      </c>
      <c r="L10" t="s">
        <v>3525</v>
      </c>
      <c r="M10" t="s">
        <v>3390</v>
      </c>
    </row>
    <row r="11" spans="1:15" x14ac:dyDescent="0.25">
      <c r="A11" t="s">
        <v>3352</v>
      </c>
      <c r="B11" t="s">
        <v>3351</v>
      </c>
      <c r="C11" t="s">
        <v>3350</v>
      </c>
      <c r="D11" t="s">
        <v>3349</v>
      </c>
      <c r="E11" t="s">
        <v>3239</v>
      </c>
      <c r="F11" t="s">
        <v>5</v>
      </c>
      <c r="G11" t="s">
        <v>547</v>
      </c>
      <c r="H11">
        <f t="shared" si="0"/>
        <v>93.984000000000009</v>
      </c>
      <c r="J11" t="s">
        <v>3</v>
      </c>
      <c r="K11" t="s">
        <v>3524</v>
      </c>
      <c r="L11" t="s">
        <v>3523</v>
      </c>
      <c r="M11" t="s">
        <v>3299</v>
      </c>
    </row>
    <row r="12" spans="1:15" x14ac:dyDescent="0.25">
      <c r="A12" t="s">
        <v>3352</v>
      </c>
      <c r="B12" t="s">
        <v>3351</v>
      </c>
      <c r="C12" t="s">
        <v>3350</v>
      </c>
      <c r="D12" t="s">
        <v>3349</v>
      </c>
      <c r="E12" t="s">
        <v>3239</v>
      </c>
      <c r="F12" t="s">
        <v>5</v>
      </c>
      <c r="G12" t="s">
        <v>4</v>
      </c>
      <c r="H12">
        <f t="shared" si="0"/>
        <v>96.983000000000004</v>
      </c>
      <c r="J12" t="s">
        <v>3</v>
      </c>
      <c r="K12" t="s">
        <v>3522</v>
      </c>
      <c r="L12" t="s">
        <v>3521</v>
      </c>
      <c r="M12" t="s">
        <v>3520</v>
      </c>
    </row>
    <row r="13" spans="1:15" x14ac:dyDescent="0.25">
      <c r="A13" t="s">
        <v>3352</v>
      </c>
      <c r="B13" t="s">
        <v>3351</v>
      </c>
      <c r="C13" t="s">
        <v>3350</v>
      </c>
      <c r="D13" t="s">
        <v>3349</v>
      </c>
      <c r="E13" t="s">
        <v>3239</v>
      </c>
      <c r="F13" t="s">
        <v>5</v>
      </c>
      <c r="G13" t="s">
        <v>178</v>
      </c>
      <c r="H13">
        <f t="shared" si="0"/>
        <v>108.733</v>
      </c>
      <c r="J13" t="s">
        <v>3</v>
      </c>
      <c r="K13" t="s">
        <v>3519</v>
      </c>
      <c r="L13" t="s">
        <v>3518</v>
      </c>
      <c r="M13" t="s">
        <v>544</v>
      </c>
    </row>
    <row r="14" spans="1:15" x14ac:dyDescent="0.25">
      <c r="A14" t="s">
        <v>3352</v>
      </c>
      <c r="B14" t="s">
        <v>3351</v>
      </c>
      <c r="C14" t="s">
        <v>3350</v>
      </c>
      <c r="D14" t="s">
        <v>3349</v>
      </c>
      <c r="E14" t="s">
        <v>3239</v>
      </c>
      <c r="F14" t="s">
        <v>5</v>
      </c>
      <c r="G14" t="s">
        <v>4</v>
      </c>
      <c r="H14">
        <f t="shared" si="0"/>
        <v>111.39</v>
      </c>
      <c r="J14" t="s">
        <v>3</v>
      </c>
      <c r="K14" t="s">
        <v>3517</v>
      </c>
      <c r="L14" t="s">
        <v>3516</v>
      </c>
      <c r="M14" t="s">
        <v>1882</v>
      </c>
    </row>
    <row r="15" spans="1:15" x14ac:dyDescent="0.25">
      <c r="A15" t="s">
        <v>3352</v>
      </c>
      <c r="B15" t="s">
        <v>3351</v>
      </c>
      <c r="C15" t="s">
        <v>3350</v>
      </c>
      <c r="D15" t="s">
        <v>3349</v>
      </c>
      <c r="E15" t="s">
        <v>3239</v>
      </c>
      <c r="F15" t="s">
        <v>5</v>
      </c>
      <c r="G15" t="s">
        <v>14</v>
      </c>
      <c r="H15">
        <f t="shared" si="0"/>
        <v>118.63900000000001</v>
      </c>
      <c r="J15" t="s">
        <v>3</v>
      </c>
      <c r="K15" t="s">
        <v>3515</v>
      </c>
      <c r="L15" t="s">
        <v>3514</v>
      </c>
      <c r="M15" t="s">
        <v>1882</v>
      </c>
    </row>
    <row r="16" spans="1:15" x14ac:dyDescent="0.25">
      <c r="A16" t="s">
        <v>3352</v>
      </c>
      <c r="B16" t="s">
        <v>3351</v>
      </c>
      <c r="C16" t="s">
        <v>3350</v>
      </c>
      <c r="D16" t="s">
        <v>3349</v>
      </c>
      <c r="E16" t="s">
        <v>3239</v>
      </c>
      <c r="F16" t="s">
        <v>5</v>
      </c>
      <c r="G16" t="s">
        <v>178</v>
      </c>
      <c r="H16">
        <f>K16-K$7+52.5</f>
        <v>113.14</v>
      </c>
      <c r="J16" t="s">
        <v>3</v>
      </c>
      <c r="K16" t="s">
        <v>3513</v>
      </c>
      <c r="L16" t="s">
        <v>3511</v>
      </c>
      <c r="M16" t="s">
        <v>3512</v>
      </c>
    </row>
    <row r="17" spans="1:13" x14ac:dyDescent="0.25">
      <c r="A17" t="s">
        <v>3352</v>
      </c>
      <c r="B17" t="s">
        <v>3351</v>
      </c>
      <c r="C17" t="s">
        <v>3350</v>
      </c>
      <c r="D17" t="s">
        <v>3349</v>
      </c>
      <c r="E17" t="s">
        <v>3239</v>
      </c>
      <c r="F17" t="s">
        <v>5</v>
      </c>
      <c r="G17" t="s">
        <v>132</v>
      </c>
      <c r="H17">
        <f t="shared" ref="H17:H36" si="1">K17-K$7+52.5</f>
        <v>115.63900000000001</v>
      </c>
      <c r="J17" t="s">
        <v>3</v>
      </c>
      <c r="K17" t="s">
        <v>3511</v>
      </c>
      <c r="L17" t="s">
        <v>3510</v>
      </c>
      <c r="M17" t="s">
        <v>3509</v>
      </c>
    </row>
    <row r="18" spans="1:13" x14ac:dyDescent="0.25">
      <c r="A18" t="s">
        <v>3352</v>
      </c>
      <c r="B18" t="s">
        <v>3351</v>
      </c>
      <c r="C18" t="s">
        <v>3350</v>
      </c>
      <c r="D18" t="s">
        <v>3349</v>
      </c>
      <c r="E18" t="s">
        <v>3239</v>
      </c>
      <c r="F18" t="s">
        <v>5</v>
      </c>
      <c r="G18" t="s">
        <v>132</v>
      </c>
      <c r="H18">
        <f t="shared" si="1"/>
        <v>123.54599999999999</v>
      </c>
      <c r="J18" t="s">
        <v>3</v>
      </c>
      <c r="K18" t="s">
        <v>3508</v>
      </c>
      <c r="L18" t="s">
        <v>3507</v>
      </c>
      <c r="M18" t="s">
        <v>3278</v>
      </c>
    </row>
    <row r="19" spans="1:13" x14ac:dyDescent="0.25">
      <c r="A19" t="s">
        <v>3352</v>
      </c>
      <c r="B19" t="s">
        <v>3351</v>
      </c>
      <c r="C19" t="s">
        <v>3350</v>
      </c>
      <c r="D19" t="s">
        <v>3349</v>
      </c>
      <c r="E19" t="s">
        <v>3239</v>
      </c>
      <c r="F19" t="s">
        <v>5</v>
      </c>
      <c r="G19" t="s">
        <v>178</v>
      </c>
      <c r="H19">
        <f t="shared" si="1"/>
        <v>127.79599999999999</v>
      </c>
      <c r="J19" t="s">
        <v>3</v>
      </c>
      <c r="K19" t="s">
        <v>3506</v>
      </c>
      <c r="L19" t="s">
        <v>3505</v>
      </c>
      <c r="M19" t="s">
        <v>635</v>
      </c>
    </row>
    <row r="20" spans="1:13" x14ac:dyDescent="0.25">
      <c r="A20" t="s">
        <v>3352</v>
      </c>
      <c r="B20" t="s">
        <v>3351</v>
      </c>
      <c r="C20" t="s">
        <v>3350</v>
      </c>
      <c r="D20" t="s">
        <v>3349</v>
      </c>
      <c r="E20" t="s">
        <v>3239</v>
      </c>
      <c r="F20" t="s">
        <v>5</v>
      </c>
      <c r="G20" t="s">
        <v>132</v>
      </c>
      <c r="H20">
        <f t="shared" si="1"/>
        <v>128.54500000000002</v>
      </c>
      <c r="J20" t="s">
        <v>3</v>
      </c>
      <c r="K20" t="s">
        <v>3504</v>
      </c>
      <c r="L20" t="s">
        <v>3503</v>
      </c>
      <c r="M20" t="s">
        <v>1364</v>
      </c>
    </row>
    <row r="21" spans="1:13" x14ac:dyDescent="0.25">
      <c r="A21" t="s">
        <v>3352</v>
      </c>
      <c r="B21" t="s">
        <v>3351</v>
      </c>
      <c r="C21" t="s">
        <v>3350</v>
      </c>
      <c r="D21" t="s">
        <v>3349</v>
      </c>
      <c r="E21" t="s">
        <v>3239</v>
      </c>
      <c r="F21" t="s">
        <v>5</v>
      </c>
      <c r="G21" t="s">
        <v>4</v>
      </c>
      <c r="H21">
        <f t="shared" si="1"/>
        <v>136.29599999999999</v>
      </c>
      <c r="J21" t="s">
        <v>3</v>
      </c>
      <c r="K21" t="s">
        <v>3502</v>
      </c>
      <c r="L21" t="s">
        <v>3501</v>
      </c>
      <c r="M21" t="s">
        <v>635</v>
      </c>
    </row>
    <row r="22" spans="1:13" x14ac:dyDescent="0.25">
      <c r="A22" t="s">
        <v>3352</v>
      </c>
      <c r="B22" t="s">
        <v>3351</v>
      </c>
      <c r="C22" t="s">
        <v>3350</v>
      </c>
      <c r="D22" t="s">
        <v>3349</v>
      </c>
      <c r="E22" t="s">
        <v>3239</v>
      </c>
      <c r="F22" t="s">
        <v>5</v>
      </c>
      <c r="G22" t="s">
        <v>178</v>
      </c>
      <c r="H22">
        <f t="shared" si="1"/>
        <v>139.202</v>
      </c>
      <c r="J22" t="s">
        <v>3</v>
      </c>
      <c r="K22" t="s">
        <v>3500</v>
      </c>
      <c r="L22" t="s">
        <v>3499</v>
      </c>
      <c r="M22" t="s">
        <v>0</v>
      </c>
    </row>
    <row r="23" spans="1:13" x14ac:dyDescent="0.25">
      <c r="A23" t="s">
        <v>3352</v>
      </c>
      <c r="B23" t="s">
        <v>3351</v>
      </c>
      <c r="C23" t="s">
        <v>3350</v>
      </c>
      <c r="D23" t="s">
        <v>3349</v>
      </c>
      <c r="E23" t="s">
        <v>3239</v>
      </c>
      <c r="F23" t="s">
        <v>5</v>
      </c>
      <c r="G23" t="s">
        <v>14</v>
      </c>
      <c r="H23">
        <f t="shared" si="1"/>
        <v>144.702</v>
      </c>
      <c r="J23" t="s">
        <v>3</v>
      </c>
      <c r="K23" t="s">
        <v>3498</v>
      </c>
      <c r="L23" t="s">
        <v>3497</v>
      </c>
      <c r="M23" t="s">
        <v>179</v>
      </c>
    </row>
    <row r="24" spans="1:13" x14ac:dyDescent="0.25">
      <c r="A24" t="s">
        <v>3352</v>
      </c>
      <c r="B24" t="s">
        <v>3351</v>
      </c>
      <c r="C24" t="s">
        <v>3350</v>
      </c>
      <c r="D24" t="s">
        <v>3349</v>
      </c>
      <c r="E24" t="s">
        <v>3239</v>
      </c>
      <c r="F24" t="s">
        <v>5</v>
      </c>
      <c r="G24" t="s">
        <v>4</v>
      </c>
      <c r="H24">
        <f t="shared" si="1"/>
        <v>148.952</v>
      </c>
      <c r="J24" t="s">
        <v>3</v>
      </c>
      <c r="K24" t="s">
        <v>3496</v>
      </c>
      <c r="L24" t="s">
        <v>3495</v>
      </c>
      <c r="M24" t="s">
        <v>179</v>
      </c>
    </row>
    <row r="25" spans="1:13" x14ac:dyDescent="0.25">
      <c r="A25" t="s">
        <v>3352</v>
      </c>
      <c r="B25" t="s">
        <v>3351</v>
      </c>
      <c r="C25" t="s">
        <v>3350</v>
      </c>
      <c r="D25" t="s">
        <v>3349</v>
      </c>
      <c r="E25" t="s">
        <v>3239</v>
      </c>
      <c r="F25" t="s">
        <v>5</v>
      </c>
      <c r="G25" t="s">
        <v>14</v>
      </c>
      <c r="H25">
        <f t="shared" si="1"/>
        <v>154.952</v>
      </c>
      <c r="J25" t="s">
        <v>3</v>
      </c>
      <c r="K25" t="s">
        <v>3494</v>
      </c>
      <c r="L25" t="s">
        <v>3493</v>
      </c>
      <c r="M25" t="s">
        <v>236</v>
      </c>
    </row>
    <row r="26" spans="1:13" x14ac:dyDescent="0.25">
      <c r="A26" t="s">
        <v>3352</v>
      </c>
      <c r="B26" t="s">
        <v>3351</v>
      </c>
      <c r="C26" t="s">
        <v>3350</v>
      </c>
      <c r="D26" t="s">
        <v>3349</v>
      </c>
      <c r="E26" t="s">
        <v>3239</v>
      </c>
      <c r="F26" t="s">
        <v>5</v>
      </c>
      <c r="G26" t="s">
        <v>4</v>
      </c>
      <c r="H26">
        <f t="shared" si="1"/>
        <v>162.702</v>
      </c>
      <c r="J26" t="s">
        <v>3</v>
      </c>
      <c r="K26" t="s">
        <v>3492</v>
      </c>
      <c r="L26" t="s">
        <v>3491</v>
      </c>
      <c r="M26" t="s">
        <v>3490</v>
      </c>
    </row>
    <row r="27" spans="1:13" x14ac:dyDescent="0.25">
      <c r="A27" t="s">
        <v>3352</v>
      </c>
      <c r="B27" t="s">
        <v>3351</v>
      </c>
      <c r="C27" t="s">
        <v>3350</v>
      </c>
      <c r="D27" t="s">
        <v>3349</v>
      </c>
      <c r="E27" t="s">
        <v>3239</v>
      </c>
      <c r="F27" t="s">
        <v>5</v>
      </c>
      <c r="G27" t="s">
        <v>14</v>
      </c>
      <c r="H27">
        <f t="shared" si="1"/>
        <v>170.45099999999999</v>
      </c>
      <c r="J27" t="s">
        <v>3</v>
      </c>
      <c r="K27" t="s">
        <v>3489</v>
      </c>
      <c r="L27" t="s">
        <v>3488</v>
      </c>
      <c r="M27" t="s">
        <v>3487</v>
      </c>
    </row>
    <row r="28" spans="1:13" x14ac:dyDescent="0.25">
      <c r="A28" t="s">
        <v>3352</v>
      </c>
      <c r="B28" t="s">
        <v>3351</v>
      </c>
      <c r="C28" t="s">
        <v>3350</v>
      </c>
      <c r="D28" t="s">
        <v>3349</v>
      </c>
      <c r="E28" t="s">
        <v>3239</v>
      </c>
      <c r="F28" t="s">
        <v>5</v>
      </c>
      <c r="G28" t="s">
        <v>132</v>
      </c>
      <c r="H28">
        <f t="shared" si="1"/>
        <v>174.029</v>
      </c>
      <c r="J28" t="s">
        <v>3</v>
      </c>
      <c r="K28" t="s">
        <v>3486</v>
      </c>
      <c r="L28" t="s">
        <v>3485</v>
      </c>
      <c r="M28" t="s">
        <v>3484</v>
      </c>
    </row>
    <row r="29" spans="1:13" x14ac:dyDescent="0.25">
      <c r="A29" t="s">
        <v>3352</v>
      </c>
      <c r="B29" t="s">
        <v>3351</v>
      </c>
      <c r="C29" t="s">
        <v>3350</v>
      </c>
      <c r="D29" t="s">
        <v>3349</v>
      </c>
      <c r="E29" t="s">
        <v>3239</v>
      </c>
      <c r="F29" t="s">
        <v>5</v>
      </c>
      <c r="G29" t="s">
        <v>36</v>
      </c>
      <c r="H29">
        <f t="shared" si="1"/>
        <v>180.03</v>
      </c>
      <c r="J29" t="s">
        <v>3</v>
      </c>
      <c r="K29" t="s">
        <v>3483</v>
      </c>
      <c r="L29" t="s">
        <v>3482</v>
      </c>
      <c r="M29" t="s">
        <v>3481</v>
      </c>
    </row>
    <row r="30" spans="1:13" x14ac:dyDescent="0.25">
      <c r="A30" t="s">
        <v>3352</v>
      </c>
      <c r="B30" t="s">
        <v>3351</v>
      </c>
      <c r="C30" t="s">
        <v>3350</v>
      </c>
      <c r="D30" t="s">
        <v>3349</v>
      </c>
      <c r="E30" t="s">
        <v>3239</v>
      </c>
      <c r="F30" t="s">
        <v>5</v>
      </c>
      <c r="G30" t="s">
        <v>132</v>
      </c>
      <c r="H30">
        <f t="shared" si="1"/>
        <v>186.02199999999999</v>
      </c>
      <c r="J30" t="s">
        <v>3</v>
      </c>
      <c r="K30" t="s">
        <v>3480</v>
      </c>
      <c r="L30" t="s">
        <v>3479</v>
      </c>
      <c r="M30" t="s">
        <v>179</v>
      </c>
    </row>
    <row r="31" spans="1:13" x14ac:dyDescent="0.25">
      <c r="A31" t="s">
        <v>3352</v>
      </c>
      <c r="B31" t="s">
        <v>3351</v>
      </c>
      <c r="C31" t="s">
        <v>3350</v>
      </c>
      <c r="D31" t="s">
        <v>3349</v>
      </c>
      <c r="E31" t="s">
        <v>3239</v>
      </c>
      <c r="F31" t="s">
        <v>5</v>
      </c>
      <c r="G31" t="s">
        <v>4</v>
      </c>
      <c r="H31">
        <f t="shared" si="1"/>
        <v>191.52199999999999</v>
      </c>
      <c r="J31" t="s">
        <v>3</v>
      </c>
      <c r="K31" t="s">
        <v>3478</v>
      </c>
      <c r="L31" t="s">
        <v>3477</v>
      </c>
      <c r="M31" t="s">
        <v>959</v>
      </c>
    </row>
    <row r="32" spans="1:13" x14ac:dyDescent="0.25">
      <c r="A32" t="s">
        <v>3352</v>
      </c>
      <c r="B32" t="s">
        <v>3351</v>
      </c>
      <c r="C32" t="s">
        <v>3350</v>
      </c>
      <c r="D32" t="s">
        <v>3349</v>
      </c>
      <c r="E32" t="s">
        <v>3239</v>
      </c>
      <c r="F32" t="s">
        <v>5</v>
      </c>
      <c r="G32" t="s">
        <v>132</v>
      </c>
      <c r="H32">
        <f t="shared" si="1"/>
        <v>202.77100000000002</v>
      </c>
      <c r="J32" t="s">
        <v>3</v>
      </c>
      <c r="K32" t="s">
        <v>3476</v>
      </c>
      <c r="L32" t="s">
        <v>3475</v>
      </c>
      <c r="M32" t="s">
        <v>3281</v>
      </c>
    </row>
    <row r="33" spans="1:13" x14ac:dyDescent="0.25">
      <c r="A33" t="s">
        <v>3352</v>
      </c>
      <c r="B33" t="s">
        <v>3351</v>
      </c>
      <c r="C33" t="s">
        <v>3350</v>
      </c>
      <c r="D33" t="s">
        <v>3349</v>
      </c>
      <c r="E33" t="s">
        <v>3239</v>
      </c>
      <c r="F33" t="s">
        <v>5</v>
      </c>
      <c r="G33" t="s">
        <v>4</v>
      </c>
      <c r="H33">
        <f t="shared" si="1"/>
        <v>207.428</v>
      </c>
      <c r="J33" t="s">
        <v>3</v>
      </c>
      <c r="K33" t="s">
        <v>3474</v>
      </c>
      <c r="L33" t="s">
        <v>3473</v>
      </c>
      <c r="M33" t="s">
        <v>635</v>
      </c>
    </row>
    <row r="34" spans="1:13" x14ac:dyDescent="0.25">
      <c r="A34" t="s">
        <v>3352</v>
      </c>
      <c r="B34" t="s">
        <v>3351</v>
      </c>
      <c r="C34" t="s">
        <v>3350</v>
      </c>
      <c r="D34" t="s">
        <v>3349</v>
      </c>
      <c r="E34" t="s">
        <v>3239</v>
      </c>
      <c r="F34" t="s">
        <v>5</v>
      </c>
      <c r="G34" t="s">
        <v>132</v>
      </c>
      <c r="H34">
        <f t="shared" si="1"/>
        <v>209.428</v>
      </c>
      <c r="J34" t="s">
        <v>3</v>
      </c>
      <c r="K34" t="s">
        <v>3472</v>
      </c>
      <c r="L34" t="s">
        <v>3471</v>
      </c>
      <c r="M34" t="s">
        <v>3470</v>
      </c>
    </row>
    <row r="35" spans="1:13" x14ac:dyDescent="0.25">
      <c r="A35" t="s">
        <v>3352</v>
      </c>
      <c r="B35" t="s">
        <v>3351</v>
      </c>
      <c r="C35" t="s">
        <v>3350</v>
      </c>
      <c r="D35" t="s">
        <v>3349</v>
      </c>
      <c r="E35" t="s">
        <v>3239</v>
      </c>
      <c r="F35" t="s">
        <v>5</v>
      </c>
      <c r="G35" t="s">
        <v>4</v>
      </c>
      <c r="H35">
        <f t="shared" si="1"/>
        <v>220.834</v>
      </c>
      <c r="J35" t="s">
        <v>3</v>
      </c>
      <c r="K35" t="s">
        <v>3469</v>
      </c>
      <c r="L35" t="s">
        <v>3468</v>
      </c>
      <c r="M35" t="s">
        <v>236</v>
      </c>
    </row>
    <row r="36" spans="1:13" x14ac:dyDescent="0.25">
      <c r="A36" t="s">
        <v>3352</v>
      </c>
      <c r="B36" t="s">
        <v>3351</v>
      </c>
      <c r="C36" t="s">
        <v>3350</v>
      </c>
      <c r="D36" t="s">
        <v>3349</v>
      </c>
      <c r="E36" t="s">
        <v>3239</v>
      </c>
      <c r="F36" t="s">
        <v>5</v>
      </c>
      <c r="G36" t="s">
        <v>14</v>
      </c>
      <c r="H36">
        <f t="shared" si="1"/>
        <v>229.833</v>
      </c>
      <c r="J36" t="s">
        <v>3</v>
      </c>
      <c r="K36" t="s">
        <v>3467</v>
      </c>
      <c r="L36" t="s">
        <v>3466</v>
      </c>
      <c r="M36" t="s">
        <v>544</v>
      </c>
    </row>
    <row r="37" spans="1:13" x14ac:dyDescent="0.25">
      <c r="A37" t="s">
        <v>3352</v>
      </c>
      <c r="B37" t="s">
        <v>3351</v>
      </c>
      <c r="C37" t="s">
        <v>3350</v>
      </c>
      <c r="D37" t="s">
        <v>3349</v>
      </c>
      <c r="E37" t="s">
        <v>3239</v>
      </c>
      <c r="F37" t="s">
        <v>5</v>
      </c>
      <c r="G37" t="s">
        <v>178</v>
      </c>
      <c r="H37">
        <f>K37-K$7+47.5</f>
        <v>226.084</v>
      </c>
      <c r="J37" t="s">
        <v>3</v>
      </c>
      <c r="K37" t="s">
        <v>3465</v>
      </c>
      <c r="L37" t="s">
        <v>3464</v>
      </c>
      <c r="M37" t="s">
        <v>3299</v>
      </c>
    </row>
    <row r="38" spans="1:13" x14ac:dyDescent="0.25">
      <c r="A38" t="s">
        <v>3352</v>
      </c>
      <c r="B38" t="s">
        <v>3351</v>
      </c>
      <c r="C38" t="s">
        <v>3350</v>
      </c>
      <c r="D38" t="s">
        <v>3349</v>
      </c>
      <c r="E38" t="s">
        <v>3239</v>
      </c>
      <c r="F38" t="s">
        <v>5</v>
      </c>
      <c r="G38" t="s">
        <v>14</v>
      </c>
      <c r="H38">
        <f t="shared" ref="H38:H52" si="2">K38-K$7+47.5</f>
        <v>247.739</v>
      </c>
      <c r="J38" t="s">
        <v>3</v>
      </c>
      <c r="K38" t="s">
        <v>3463</v>
      </c>
      <c r="L38" t="s">
        <v>3462</v>
      </c>
      <c r="M38" t="s">
        <v>3461</v>
      </c>
    </row>
    <row r="39" spans="1:13" x14ac:dyDescent="0.25">
      <c r="A39" t="s">
        <v>3352</v>
      </c>
      <c r="B39" t="s">
        <v>3351</v>
      </c>
      <c r="C39" t="s">
        <v>3350</v>
      </c>
      <c r="D39" t="s">
        <v>3349</v>
      </c>
      <c r="E39" t="s">
        <v>3239</v>
      </c>
      <c r="F39" t="s">
        <v>5</v>
      </c>
      <c r="G39" t="s">
        <v>132</v>
      </c>
      <c r="H39">
        <f t="shared" si="2"/>
        <v>257.14499999999998</v>
      </c>
      <c r="J39" t="s">
        <v>3</v>
      </c>
      <c r="K39" t="s">
        <v>3460</v>
      </c>
      <c r="L39" t="s">
        <v>3459</v>
      </c>
      <c r="M39" t="s">
        <v>3355</v>
      </c>
    </row>
    <row r="40" spans="1:13" x14ac:dyDescent="0.25">
      <c r="A40" t="s">
        <v>3352</v>
      </c>
      <c r="B40" t="s">
        <v>3351</v>
      </c>
      <c r="C40" t="s">
        <v>3350</v>
      </c>
      <c r="D40" t="s">
        <v>3349</v>
      </c>
      <c r="E40" t="s">
        <v>3239</v>
      </c>
      <c r="F40" t="s">
        <v>5</v>
      </c>
      <c r="G40" t="s">
        <v>4</v>
      </c>
      <c r="H40">
        <f t="shared" si="2"/>
        <v>260.39499999999998</v>
      </c>
      <c r="J40" t="s">
        <v>3</v>
      </c>
      <c r="K40" t="s">
        <v>3458</v>
      </c>
      <c r="L40" t="s">
        <v>3457</v>
      </c>
      <c r="M40" t="s">
        <v>2523</v>
      </c>
    </row>
    <row r="41" spans="1:13" x14ac:dyDescent="0.25">
      <c r="A41" t="s">
        <v>3352</v>
      </c>
      <c r="B41" t="s">
        <v>3351</v>
      </c>
      <c r="C41" t="s">
        <v>3350</v>
      </c>
      <c r="D41" t="s">
        <v>3349</v>
      </c>
      <c r="E41" t="s">
        <v>3239</v>
      </c>
      <c r="F41" t="s">
        <v>5</v>
      </c>
      <c r="G41" t="s">
        <v>4</v>
      </c>
      <c r="H41">
        <f t="shared" si="2"/>
        <v>264.64499999999998</v>
      </c>
      <c r="J41" t="s">
        <v>3</v>
      </c>
      <c r="K41" t="s">
        <v>3456</v>
      </c>
      <c r="L41" t="s">
        <v>3455</v>
      </c>
      <c r="M41" t="s">
        <v>3399</v>
      </c>
    </row>
    <row r="42" spans="1:13" x14ac:dyDescent="0.25">
      <c r="A42" t="s">
        <v>3352</v>
      </c>
      <c r="B42" t="s">
        <v>3351</v>
      </c>
      <c r="C42" t="s">
        <v>3350</v>
      </c>
      <c r="D42" t="s">
        <v>3349</v>
      </c>
      <c r="E42" t="s">
        <v>3239</v>
      </c>
      <c r="F42" t="s">
        <v>5</v>
      </c>
      <c r="G42" t="s">
        <v>132</v>
      </c>
      <c r="H42">
        <f t="shared" si="2"/>
        <v>268.14499999999998</v>
      </c>
      <c r="J42" t="s">
        <v>3</v>
      </c>
      <c r="K42" t="s">
        <v>3454</v>
      </c>
      <c r="L42" t="s">
        <v>3453</v>
      </c>
      <c r="M42" t="s">
        <v>3429</v>
      </c>
    </row>
    <row r="43" spans="1:13" x14ac:dyDescent="0.25">
      <c r="A43" t="s">
        <v>3352</v>
      </c>
      <c r="B43" t="s">
        <v>3351</v>
      </c>
      <c r="C43" t="s">
        <v>3350</v>
      </c>
      <c r="D43" t="s">
        <v>3349</v>
      </c>
      <c r="E43" t="s">
        <v>3239</v>
      </c>
      <c r="F43" t="s">
        <v>5</v>
      </c>
      <c r="G43" t="s">
        <v>132</v>
      </c>
      <c r="H43">
        <f t="shared" si="2"/>
        <v>275.14499999999998</v>
      </c>
      <c r="J43" t="s">
        <v>3</v>
      </c>
      <c r="K43" t="s">
        <v>3452</v>
      </c>
      <c r="L43" t="s">
        <v>3451</v>
      </c>
      <c r="M43" t="s">
        <v>3450</v>
      </c>
    </row>
    <row r="44" spans="1:13" x14ac:dyDescent="0.25">
      <c r="A44" t="s">
        <v>3352</v>
      </c>
      <c r="B44" t="s">
        <v>3351</v>
      </c>
      <c r="C44" t="s">
        <v>3350</v>
      </c>
      <c r="D44" t="s">
        <v>3349</v>
      </c>
      <c r="E44" t="s">
        <v>3239</v>
      </c>
      <c r="F44" t="s">
        <v>5</v>
      </c>
      <c r="G44" t="s">
        <v>178</v>
      </c>
      <c r="H44">
        <f t="shared" si="2"/>
        <v>283.93700000000001</v>
      </c>
      <c r="J44" t="s">
        <v>3</v>
      </c>
      <c r="K44" t="s">
        <v>3449</v>
      </c>
      <c r="L44" t="s">
        <v>3448</v>
      </c>
      <c r="M44" t="s">
        <v>0</v>
      </c>
    </row>
    <row r="45" spans="1:13" x14ac:dyDescent="0.25">
      <c r="A45" t="s">
        <v>3352</v>
      </c>
      <c r="B45" t="s">
        <v>3351</v>
      </c>
      <c r="C45" t="s">
        <v>3350</v>
      </c>
      <c r="D45" t="s">
        <v>3349</v>
      </c>
      <c r="E45" t="s">
        <v>3239</v>
      </c>
      <c r="F45" t="s">
        <v>5</v>
      </c>
      <c r="G45" t="s">
        <v>132</v>
      </c>
      <c r="H45">
        <f t="shared" si="2"/>
        <v>286.68700000000001</v>
      </c>
      <c r="J45" t="s">
        <v>3</v>
      </c>
      <c r="K45" t="s">
        <v>3447</v>
      </c>
      <c r="L45" t="s">
        <v>3446</v>
      </c>
      <c r="M45" t="s">
        <v>3373</v>
      </c>
    </row>
    <row r="46" spans="1:13" x14ac:dyDescent="0.25">
      <c r="A46" t="s">
        <v>3352</v>
      </c>
      <c r="B46" t="s">
        <v>3351</v>
      </c>
      <c r="C46" t="s">
        <v>3350</v>
      </c>
      <c r="D46" t="s">
        <v>3349</v>
      </c>
      <c r="E46" t="s">
        <v>3239</v>
      </c>
      <c r="F46" t="s">
        <v>5</v>
      </c>
      <c r="G46" t="s">
        <v>14</v>
      </c>
      <c r="H46">
        <f t="shared" si="2"/>
        <v>297.43600000000004</v>
      </c>
      <c r="J46" t="s">
        <v>3</v>
      </c>
      <c r="K46" t="s">
        <v>3445</v>
      </c>
      <c r="L46" t="s">
        <v>3444</v>
      </c>
      <c r="M46" t="s">
        <v>3443</v>
      </c>
    </row>
    <row r="47" spans="1:13" x14ac:dyDescent="0.25">
      <c r="A47" t="s">
        <v>3352</v>
      </c>
      <c r="B47" t="s">
        <v>3351</v>
      </c>
      <c r="C47" t="s">
        <v>3350</v>
      </c>
      <c r="D47" t="s">
        <v>3349</v>
      </c>
      <c r="E47" t="s">
        <v>3239</v>
      </c>
      <c r="F47" t="s">
        <v>5</v>
      </c>
      <c r="G47" t="s">
        <v>36</v>
      </c>
      <c r="H47">
        <f t="shared" si="2"/>
        <v>300.09100000000001</v>
      </c>
      <c r="J47" t="s">
        <v>3</v>
      </c>
      <c r="K47" t="s">
        <v>3442</v>
      </c>
      <c r="L47" t="s">
        <v>3441</v>
      </c>
      <c r="M47" t="s">
        <v>3440</v>
      </c>
    </row>
    <row r="48" spans="1:13" x14ac:dyDescent="0.25">
      <c r="A48" t="s">
        <v>3352</v>
      </c>
      <c r="B48" t="s">
        <v>3351</v>
      </c>
      <c r="C48" t="s">
        <v>3350</v>
      </c>
      <c r="D48" t="s">
        <v>3349</v>
      </c>
      <c r="E48" t="s">
        <v>3239</v>
      </c>
      <c r="F48" t="s">
        <v>5</v>
      </c>
      <c r="G48" t="s">
        <v>4</v>
      </c>
      <c r="H48">
        <f t="shared" si="2"/>
        <v>332.84100000000001</v>
      </c>
      <c r="J48" t="s">
        <v>3</v>
      </c>
      <c r="K48" t="s">
        <v>3439</v>
      </c>
      <c r="L48" t="s">
        <v>3438</v>
      </c>
      <c r="M48" t="s">
        <v>3437</v>
      </c>
    </row>
    <row r="49" spans="1:13" x14ac:dyDescent="0.25">
      <c r="A49" t="s">
        <v>3352</v>
      </c>
      <c r="B49" t="s">
        <v>3351</v>
      </c>
      <c r="C49" t="s">
        <v>3350</v>
      </c>
      <c r="D49" t="s">
        <v>3349</v>
      </c>
      <c r="E49" t="s">
        <v>3239</v>
      </c>
      <c r="F49" t="s">
        <v>5</v>
      </c>
      <c r="G49" t="s">
        <v>132</v>
      </c>
      <c r="H49">
        <f t="shared" si="2"/>
        <v>341.59199999999998</v>
      </c>
      <c r="J49" t="s">
        <v>3</v>
      </c>
      <c r="K49" t="s">
        <v>3436</v>
      </c>
      <c r="L49" t="s">
        <v>3435</v>
      </c>
      <c r="M49" t="s">
        <v>3434</v>
      </c>
    </row>
    <row r="50" spans="1:13" x14ac:dyDescent="0.25">
      <c r="A50" t="s">
        <v>3352</v>
      </c>
      <c r="B50" t="s">
        <v>3351</v>
      </c>
      <c r="C50" t="s">
        <v>3350</v>
      </c>
      <c r="D50" t="s">
        <v>3349</v>
      </c>
      <c r="E50" t="s">
        <v>3239</v>
      </c>
      <c r="F50" t="s">
        <v>5</v>
      </c>
      <c r="G50" t="s">
        <v>4</v>
      </c>
      <c r="H50">
        <f t="shared" si="2"/>
        <v>348.07600000000002</v>
      </c>
      <c r="J50" t="s">
        <v>3</v>
      </c>
      <c r="K50" t="s">
        <v>3433</v>
      </c>
      <c r="L50" t="s">
        <v>3432</v>
      </c>
      <c r="M50" t="s">
        <v>635</v>
      </c>
    </row>
    <row r="51" spans="1:13" x14ac:dyDescent="0.25">
      <c r="A51" t="s">
        <v>3352</v>
      </c>
      <c r="B51" t="s">
        <v>3351</v>
      </c>
      <c r="C51" t="s">
        <v>3350</v>
      </c>
      <c r="D51" t="s">
        <v>3349</v>
      </c>
      <c r="E51" t="s">
        <v>3239</v>
      </c>
      <c r="F51" t="s">
        <v>5</v>
      </c>
      <c r="G51" t="s">
        <v>178</v>
      </c>
      <c r="H51">
        <f t="shared" si="2"/>
        <v>349.07600000000002</v>
      </c>
      <c r="J51" t="s">
        <v>3</v>
      </c>
      <c r="K51" t="s">
        <v>3431</v>
      </c>
      <c r="L51" t="s">
        <v>3430</v>
      </c>
      <c r="M51" t="s">
        <v>3429</v>
      </c>
    </row>
    <row r="52" spans="1:13" x14ac:dyDescent="0.25">
      <c r="A52" t="s">
        <v>3352</v>
      </c>
      <c r="B52" t="s">
        <v>3351</v>
      </c>
      <c r="C52" t="s">
        <v>3350</v>
      </c>
      <c r="D52" t="s">
        <v>3349</v>
      </c>
      <c r="E52" t="s">
        <v>3239</v>
      </c>
      <c r="F52" t="s">
        <v>5</v>
      </c>
      <c r="G52" t="s">
        <v>14</v>
      </c>
      <c r="H52">
        <f t="shared" si="2"/>
        <v>353.57600000000002</v>
      </c>
      <c r="J52" t="s">
        <v>3</v>
      </c>
      <c r="K52" t="s">
        <v>3428</v>
      </c>
      <c r="L52" t="s">
        <v>3427</v>
      </c>
      <c r="M52" t="s">
        <v>2926</v>
      </c>
    </row>
    <row r="53" spans="1:13" x14ac:dyDescent="0.25">
      <c r="A53" t="s">
        <v>3352</v>
      </c>
      <c r="B53" t="s">
        <v>3351</v>
      </c>
      <c r="C53" t="s">
        <v>3350</v>
      </c>
      <c r="D53" t="s">
        <v>3349</v>
      </c>
      <c r="E53" t="s">
        <v>3239</v>
      </c>
      <c r="F53" t="s">
        <v>5</v>
      </c>
      <c r="G53" t="s">
        <v>4</v>
      </c>
      <c r="H53">
        <f>K53-K$7+39</f>
        <v>356.98099999999999</v>
      </c>
      <c r="J53" t="s">
        <v>3</v>
      </c>
      <c r="K53" t="s">
        <v>3426</v>
      </c>
      <c r="L53" t="s">
        <v>3425</v>
      </c>
      <c r="M53" t="s">
        <v>544</v>
      </c>
    </row>
    <row r="54" spans="1:13" x14ac:dyDescent="0.25">
      <c r="A54" t="s">
        <v>3352</v>
      </c>
      <c r="B54" t="s">
        <v>3351</v>
      </c>
      <c r="C54" t="s">
        <v>3350</v>
      </c>
      <c r="D54" t="s">
        <v>3349</v>
      </c>
      <c r="E54" t="s">
        <v>3239</v>
      </c>
      <c r="F54" t="s">
        <v>5</v>
      </c>
      <c r="G54" t="s">
        <v>14</v>
      </c>
      <c r="H54">
        <f t="shared" ref="H54:H67" si="3">K54-K$7+39</f>
        <v>371.48199999999997</v>
      </c>
      <c r="J54" t="s">
        <v>3</v>
      </c>
      <c r="K54" t="s">
        <v>3424</v>
      </c>
      <c r="L54" t="s">
        <v>3423</v>
      </c>
      <c r="M54" t="s">
        <v>959</v>
      </c>
    </row>
    <row r="55" spans="1:13" x14ac:dyDescent="0.25">
      <c r="A55" t="s">
        <v>3352</v>
      </c>
      <c r="B55" t="s">
        <v>3351</v>
      </c>
      <c r="C55" t="s">
        <v>3350</v>
      </c>
      <c r="D55" t="s">
        <v>3349</v>
      </c>
      <c r="E55" t="s">
        <v>3239</v>
      </c>
      <c r="F55" t="s">
        <v>5</v>
      </c>
      <c r="G55" t="s">
        <v>132</v>
      </c>
      <c r="H55">
        <f t="shared" si="3"/>
        <v>372.48199999999997</v>
      </c>
      <c r="J55" t="s">
        <v>3</v>
      </c>
      <c r="K55" t="s">
        <v>3423</v>
      </c>
      <c r="L55" t="s">
        <v>3422</v>
      </c>
      <c r="M55" t="s">
        <v>3421</v>
      </c>
    </row>
    <row r="56" spans="1:13" x14ac:dyDescent="0.25">
      <c r="A56" t="s">
        <v>3352</v>
      </c>
      <c r="B56" t="s">
        <v>3351</v>
      </c>
      <c r="C56" t="s">
        <v>3350</v>
      </c>
      <c r="D56" t="s">
        <v>3349</v>
      </c>
      <c r="E56" t="s">
        <v>3239</v>
      </c>
      <c r="F56" t="s">
        <v>5</v>
      </c>
      <c r="G56" t="s">
        <v>132</v>
      </c>
      <c r="H56">
        <f t="shared" si="3"/>
        <v>373.63700000000006</v>
      </c>
      <c r="J56" t="s">
        <v>3</v>
      </c>
      <c r="K56" t="s">
        <v>3420</v>
      </c>
      <c r="L56" t="s">
        <v>3419</v>
      </c>
      <c r="M56" t="s">
        <v>766</v>
      </c>
    </row>
    <row r="57" spans="1:13" x14ac:dyDescent="0.25">
      <c r="A57" t="s">
        <v>3352</v>
      </c>
      <c r="B57" t="s">
        <v>3351</v>
      </c>
      <c r="C57" t="s">
        <v>3350</v>
      </c>
      <c r="D57" t="s">
        <v>3349</v>
      </c>
      <c r="E57" t="s">
        <v>3239</v>
      </c>
      <c r="F57" t="s">
        <v>5</v>
      </c>
      <c r="G57" t="s">
        <v>4</v>
      </c>
      <c r="H57">
        <f t="shared" si="3"/>
        <v>382.63800000000003</v>
      </c>
      <c r="J57" t="s">
        <v>3</v>
      </c>
      <c r="K57" t="s">
        <v>3418</v>
      </c>
      <c r="L57" t="s">
        <v>3417</v>
      </c>
      <c r="M57" t="s">
        <v>635</v>
      </c>
    </row>
    <row r="58" spans="1:13" x14ac:dyDescent="0.25">
      <c r="A58" t="s">
        <v>3352</v>
      </c>
      <c r="B58" t="s">
        <v>3351</v>
      </c>
      <c r="C58" t="s">
        <v>3350</v>
      </c>
      <c r="D58" t="s">
        <v>3349</v>
      </c>
      <c r="E58" t="s">
        <v>3239</v>
      </c>
      <c r="F58" t="s">
        <v>5</v>
      </c>
      <c r="G58" t="s">
        <v>4</v>
      </c>
      <c r="H58">
        <f t="shared" si="3"/>
        <v>393.28800000000001</v>
      </c>
      <c r="J58" t="s">
        <v>3</v>
      </c>
      <c r="K58" t="s">
        <v>3416</v>
      </c>
      <c r="L58" t="s">
        <v>3415</v>
      </c>
      <c r="M58" t="s">
        <v>3414</v>
      </c>
    </row>
    <row r="59" spans="1:13" x14ac:dyDescent="0.25">
      <c r="A59" t="s">
        <v>3352</v>
      </c>
      <c r="B59" t="s">
        <v>3351</v>
      </c>
      <c r="C59" t="s">
        <v>3350</v>
      </c>
      <c r="D59" t="s">
        <v>3349</v>
      </c>
      <c r="E59" t="s">
        <v>3239</v>
      </c>
      <c r="F59" t="s">
        <v>5</v>
      </c>
      <c r="G59" t="s">
        <v>132</v>
      </c>
      <c r="H59">
        <f t="shared" si="3"/>
        <v>397.78700000000003</v>
      </c>
      <c r="J59" t="s">
        <v>3</v>
      </c>
      <c r="K59" t="s">
        <v>3413</v>
      </c>
      <c r="L59" t="s">
        <v>3412</v>
      </c>
      <c r="M59" t="s">
        <v>3411</v>
      </c>
    </row>
    <row r="60" spans="1:13" x14ac:dyDescent="0.25">
      <c r="A60" t="s">
        <v>3352</v>
      </c>
      <c r="B60" t="s">
        <v>3351</v>
      </c>
      <c r="C60" t="s">
        <v>3350</v>
      </c>
      <c r="D60" t="s">
        <v>3349</v>
      </c>
      <c r="E60" t="s">
        <v>3239</v>
      </c>
      <c r="F60" t="s">
        <v>5</v>
      </c>
      <c r="G60" t="s">
        <v>132</v>
      </c>
      <c r="H60">
        <f t="shared" si="3"/>
        <v>400.03800000000001</v>
      </c>
      <c r="J60" t="s">
        <v>3</v>
      </c>
      <c r="K60" t="s">
        <v>3410</v>
      </c>
      <c r="L60" t="s">
        <v>3409</v>
      </c>
      <c r="M60" t="s">
        <v>3408</v>
      </c>
    </row>
    <row r="61" spans="1:13" x14ac:dyDescent="0.25">
      <c r="A61" t="s">
        <v>3352</v>
      </c>
      <c r="B61" t="s">
        <v>3351</v>
      </c>
      <c r="C61" t="s">
        <v>3350</v>
      </c>
      <c r="D61" t="s">
        <v>3349</v>
      </c>
      <c r="E61" t="s">
        <v>3239</v>
      </c>
      <c r="F61" t="s">
        <v>5</v>
      </c>
      <c r="G61" t="s">
        <v>178</v>
      </c>
      <c r="H61">
        <f t="shared" si="3"/>
        <v>409.44299999999998</v>
      </c>
      <c r="J61" t="s">
        <v>3</v>
      </c>
      <c r="K61" t="s">
        <v>3407</v>
      </c>
      <c r="L61" t="s">
        <v>3406</v>
      </c>
      <c r="M61" t="s">
        <v>3405</v>
      </c>
    </row>
    <row r="62" spans="1:13" x14ac:dyDescent="0.25">
      <c r="A62" t="s">
        <v>3352</v>
      </c>
      <c r="B62" t="s">
        <v>3351</v>
      </c>
      <c r="C62" t="s">
        <v>3350</v>
      </c>
      <c r="D62" t="s">
        <v>3349</v>
      </c>
      <c r="E62" t="s">
        <v>3239</v>
      </c>
      <c r="F62" t="s">
        <v>5</v>
      </c>
      <c r="G62" t="s">
        <v>36</v>
      </c>
      <c r="H62">
        <f t="shared" si="3"/>
        <v>420.19399999999996</v>
      </c>
      <c r="J62" t="s">
        <v>3</v>
      </c>
      <c r="K62" t="s">
        <v>3404</v>
      </c>
      <c r="L62" t="s">
        <v>3403</v>
      </c>
      <c r="M62" t="s">
        <v>3402</v>
      </c>
    </row>
    <row r="63" spans="1:13" x14ac:dyDescent="0.25">
      <c r="A63" t="s">
        <v>3352</v>
      </c>
      <c r="B63" t="s">
        <v>3351</v>
      </c>
      <c r="C63" t="s">
        <v>3350</v>
      </c>
      <c r="D63" t="s">
        <v>3349</v>
      </c>
      <c r="E63" t="s">
        <v>3239</v>
      </c>
      <c r="F63" t="s">
        <v>5</v>
      </c>
      <c r="G63" t="s">
        <v>4</v>
      </c>
      <c r="H63">
        <f t="shared" si="3"/>
        <v>423.35</v>
      </c>
      <c r="J63" t="s">
        <v>3</v>
      </c>
      <c r="K63" t="s">
        <v>3401</v>
      </c>
      <c r="L63" t="s">
        <v>3400</v>
      </c>
      <c r="M63" t="s">
        <v>3399</v>
      </c>
    </row>
    <row r="64" spans="1:13" x14ac:dyDescent="0.25">
      <c r="A64" t="s">
        <v>3352</v>
      </c>
      <c r="B64" t="s">
        <v>3351</v>
      </c>
      <c r="C64" t="s">
        <v>3350</v>
      </c>
      <c r="D64" t="s">
        <v>3349</v>
      </c>
      <c r="E64" t="s">
        <v>3239</v>
      </c>
      <c r="F64" t="s">
        <v>5</v>
      </c>
      <c r="G64" t="s">
        <v>132</v>
      </c>
      <c r="H64">
        <f t="shared" si="3"/>
        <v>430.09900000000005</v>
      </c>
      <c r="J64" t="s">
        <v>3</v>
      </c>
      <c r="K64" t="s">
        <v>3398</v>
      </c>
      <c r="L64" t="s">
        <v>3397</v>
      </c>
      <c r="M64" t="s">
        <v>3281</v>
      </c>
    </row>
    <row r="65" spans="1:13" x14ac:dyDescent="0.25">
      <c r="A65" t="s">
        <v>3352</v>
      </c>
      <c r="B65" t="s">
        <v>3351</v>
      </c>
      <c r="C65" t="s">
        <v>3350</v>
      </c>
      <c r="D65" t="s">
        <v>3349</v>
      </c>
      <c r="E65" t="s">
        <v>3239</v>
      </c>
      <c r="F65" t="s">
        <v>5</v>
      </c>
      <c r="G65" t="s">
        <v>132</v>
      </c>
      <c r="H65">
        <f t="shared" si="3"/>
        <v>436.1</v>
      </c>
      <c r="J65" t="s">
        <v>3</v>
      </c>
      <c r="K65" t="s">
        <v>3396</v>
      </c>
      <c r="L65" t="s">
        <v>3394</v>
      </c>
      <c r="M65" t="s">
        <v>3395</v>
      </c>
    </row>
    <row r="66" spans="1:13" x14ac:dyDescent="0.25">
      <c r="A66" t="s">
        <v>3352</v>
      </c>
      <c r="B66" t="s">
        <v>3351</v>
      </c>
      <c r="C66" t="s">
        <v>3350</v>
      </c>
      <c r="D66" t="s">
        <v>3349</v>
      </c>
      <c r="E66" t="s">
        <v>3239</v>
      </c>
      <c r="F66" t="s">
        <v>5</v>
      </c>
      <c r="G66" t="s">
        <v>1432</v>
      </c>
      <c r="H66">
        <f t="shared" si="3"/>
        <v>436.50599999999997</v>
      </c>
      <c r="J66" t="s">
        <v>3</v>
      </c>
      <c r="K66" t="s">
        <v>3394</v>
      </c>
      <c r="L66" t="s">
        <v>3393</v>
      </c>
      <c r="M66" t="s">
        <v>635</v>
      </c>
    </row>
    <row r="67" spans="1:13" x14ac:dyDescent="0.25">
      <c r="A67" t="s">
        <v>3352</v>
      </c>
      <c r="B67" t="s">
        <v>3351</v>
      </c>
      <c r="C67" t="s">
        <v>3350</v>
      </c>
      <c r="D67" t="s">
        <v>3349</v>
      </c>
      <c r="E67" t="s">
        <v>3239</v>
      </c>
      <c r="F67" t="s">
        <v>5</v>
      </c>
      <c r="G67" t="s">
        <v>1432</v>
      </c>
      <c r="H67">
        <f t="shared" si="3"/>
        <v>439.255</v>
      </c>
      <c r="J67" t="s">
        <v>3</v>
      </c>
      <c r="K67" t="s">
        <v>3392</v>
      </c>
      <c r="L67" t="s">
        <v>3391</v>
      </c>
      <c r="M67" t="s">
        <v>3390</v>
      </c>
    </row>
    <row r="68" spans="1:13" x14ac:dyDescent="0.25">
      <c r="A68" t="s">
        <v>3352</v>
      </c>
      <c r="B68" t="s">
        <v>3351</v>
      </c>
      <c r="C68" t="s">
        <v>3350</v>
      </c>
      <c r="D68" t="s">
        <v>3349</v>
      </c>
      <c r="E68" t="s">
        <v>3239</v>
      </c>
      <c r="F68" t="s">
        <v>5</v>
      </c>
      <c r="G68" t="s">
        <v>4</v>
      </c>
      <c r="H68">
        <f>K68-K$7+20.2</f>
        <v>424.45599999999996</v>
      </c>
      <c r="J68" t="s">
        <v>3</v>
      </c>
      <c r="K68" t="s">
        <v>3389</v>
      </c>
      <c r="L68" t="s">
        <v>3388</v>
      </c>
      <c r="M68" t="s">
        <v>3387</v>
      </c>
    </row>
    <row r="69" spans="1:13" x14ac:dyDescent="0.25">
      <c r="A69" t="s">
        <v>3352</v>
      </c>
      <c r="B69" t="s">
        <v>3351</v>
      </c>
      <c r="C69" t="s">
        <v>3350</v>
      </c>
      <c r="D69" t="s">
        <v>3349</v>
      </c>
      <c r="E69" t="s">
        <v>3239</v>
      </c>
      <c r="F69" t="s">
        <v>5</v>
      </c>
      <c r="G69" t="s">
        <v>178</v>
      </c>
      <c r="H69">
        <f t="shared" ref="H69:H83" si="4">K69-K$7+20.2</f>
        <v>434.70400000000001</v>
      </c>
      <c r="J69" t="s">
        <v>3</v>
      </c>
      <c r="K69" t="s">
        <v>3386</v>
      </c>
      <c r="L69" t="s">
        <v>3385</v>
      </c>
      <c r="M69" t="s">
        <v>322</v>
      </c>
    </row>
    <row r="70" spans="1:13" x14ac:dyDescent="0.25">
      <c r="A70" t="s">
        <v>3352</v>
      </c>
      <c r="B70" t="s">
        <v>3351</v>
      </c>
      <c r="C70" t="s">
        <v>3350</v>
      </c>
      <c r="D70" t="s">
        <v>3349</v>
      </c>
      <c r="E70" t="s">
        <v>3239</v>
      </c>
      <c r="F70" t="s">
        <v>5</v>
      </c>
      <c r="G70" t="s">
        <v>14</v>
      </c>
      <c r="H70">
        <f t="shared" si="4"/>
        <v>437.95499999999998</v>
      </c>
      <c r="J70" t="s">
        <v>3</v>
      </c>
      <c r="K70" t="s">
        <v>3384</v>
      </c>
      <c r="L70" t="s">
        <v>3383</v>
      </c>
      <c r="M70" t="s">
        <v>3284</v>
      </c>
    </row>
    <row r="71" spans="1:13" x14ac:dyDescent="0.25">
      <c r="A71" t="s">
        <v>3352</v>
      </c>
      <c r="B71" t="s">
        <v>3351</v>
      </c>
      <c r="C71" t="s">
        <v>3350</v>
      </c>
      <c r="D71" t="s">
        <v>3349</v>
      </c>
      <c r="E71" t="s">
        <v>3239</v>
      </c>
      <c r="F71" t="s">
        <v>5</v>
      </c>
      <c r="G71" t="s">
        <v>1432</v>
      </c>
      <c r="H71">
        <f t="shared" si="4"/>
        <v>478.81200000000007</v>
      </c>
      <c r="J71" t="s">
        <v>3</v>
      </c>
      <c r="K71" t="s">
        <v>3382</v>
      </c>
      <c r="L71" t="s">
        <v>3381</v>
      </c>
      <c r="M71" t="s">
        <v>544</v>
      </c>
    </row>
    <row r="72" spans="1:13" x14ac:dyDescent="0.25">
      <c r="A72" t="s">
        <v>3352</v>
      </c>
      <c r="B72" t="s">
        <v>3351</v>
      </c>
      <c r="C72" t="s">
        <v>3350</v>
      </c>
      <c r="D72" t="s">
        <v>3349</v>
      </c>
      <c r="E72" t="s">
        <v>3239</v>
      </c>
      <c r="F72" t="s">
        <v>5</v>
      </c>
      <c r="G72" t="s">
        <v>14</v>
      </c>
      <c r="H72">
        <f t="shared" si="4"/>
        <v>491.31300000000005</v>
      </c>
      <c r="J72" t="s">
        <v>3</v>
      </c>
      <c r="K72" t="s">
        <v>3380</v>
      </c>
      <c r="L72" t="s">
        <v>3379</v>
      </c>
      <c r="M72" t="s">
        <v>3378</v>
      </c>
    </row>
    <row r="73" spans="1:13" x14ac:dyDescent="0.25">
      <c r="A73" t="s">
        <v>3352</v>
      </c>
      <c r="B73" t="s">
        <v>3351</v>
      </c>
      <c r="C73" t="s">
        <v>3350</v>
      </c>
      <c r="D73" t="s">
        <v>3349</v>
      </c>
      <c r="E73" t="s">
        <v>3239</v>
      </c>
      <c r="F73" t="s">
        <v>5</v>
      </c>
      <c r="G73" t="s">
        <v>14</v>
      </c>
      <c r="H73">
        <f t="shared" si="4"/>
        <v>520.21800000000007</v>
      </c>
      <c r="J73" t="s">
        <v>3</v>
      </c>
      <c r="K73" t="s">
        <v>3377</v>
      </c>
      <c r="L73" t="s">
        <v>3376</v>
      </c>
      <c r="M73" t="s">
        <v>799</v>
      </c>
    </row>
    <row r="74" spans="1:13" x14ac:dyDescent="0.25">
      <c r="A74" t="s">
        <v>3352</v>
      </c>
      <c r="B74" t="s">
        <v>3351</v>
      </c>
      <c r="C74" t="s">
        <v>3350</v>
      </c>
      <c r="D74" t="s">
        <v>3349</v>
      </c>
      <c r="E74" t="s">
        <v>3239</v>
      </c>
      <c r="F74" t="s">
        <v>5</v>
      </c>
      <c r="G74" t="s">
        <v>14</v>
      </c>
      <c r="H74">
        <f t="shared" si="4"/>
        <v>528.71900000000005</v>
      </c>
      <c r="J74" t="s">
        <v>3</v>
      </c>
      <c r="K74" t="s">
        <v>3375</v>
      </c>
      <c r="L74" t="s">
        <v>3374</v>
      </c>
      <c r="M74" t="s">
        <v>3373</v>
      </c>
    </row>
    <row r="75" spans="1:13" x14ac:dyDescent="0.25">
      <c r="A75" t="s">
        <v>3352</v>
      </c>
      <c r="B75" t="s">
        <v>3351</v>
      </c>
      <c r="C75" t="s">
        <v>3350</v>
      </c>
      <c r="D75" t="s">
        <v>3349</v>
      </c>
      <c r="E75" t="s">
        <v>3239</v>
      </c>
      <c r="F75" t="s">
        <v>5</v>
      </c>
      <c r="G75" t="s">
        <v>14</v>
      </c>
      <c r="H75">
        <f t="shared" si="4"/>
        <v>534.96900000000005</v>
      </c>
      <c r="J75" t="s">
        <v>3</v>
      </c>
      <c r="K75" t="s">
        <v>3372</v>
      </c>
      <c r="L75" t="s">
        <v>3371</v>
      </c>
      <c r="M75" t="s">
        <v>3370</v>
      </c>
    </row>
    <row r="76" spans="1:13" x14ac:dyDescent="0.25">
      <c r="A76" t="s">
        <v>3352</v>
      </c>
      <c r="B76" t="s">
        <v>3351</v>
      </c>
      <c r="C76" t="s">
        <v>3350</v>
      </c>
      <c r="D76" t="s">
        <v>3349</v>
      </c>
      <c r="E76" t="s">
        <v>3239</v>
      </c>
      <c r="F76" t="s">
        <v>5</v>
      </c>
      <c r="G76" t="s">
        <v>36</v>
      </c>
      <c r="H76">
        <f t="shared" si="4"/>
        <v>540.03100000000006</v>
      </c>
      <c r="J76" t="s">
        <v>3</v>
      </c>
      <c r="K76" t="s">
        <v>3369</v>
      </c>
      <c r="L76" t="s">
        <v>3368</v>
      </c>
      <c r="M76" t="s">
        <v>3367</v>
      </c>
    </row>
    <row r="77" spans="1:13" x14ac:dyDescent="0.25">
      <c r="A77" t="s">
        <v>3352</v>
      </c>
      <c r="B77" t="s">
        <v>3351</v>
      </c>
      <c r="C77" t="s">
        <v>3350</v>
      </c>
      <c r="D77" t="s">
        <v>3349</v>
      </c>
      <c r="E77" t="s">
        <v>3239</v>
      </c>
      <c r="F77" t="s">
        <v>5</v>
      </c>
      <c r="G77" t="s">
        <v>4</v>
      </c>
      <c r="H77">
        <f>K77-K$7+20.2</f>
        <v>560.60900000000004</v>
      </c>
      <c r="J77" t="s">
        <v>3</v>
      </c>
      <c r="K77" t="s">
        <v>3366</v>
      </c>
      <c r="L77" t="s">
        <v>3365</v>
      </c>
      <c r="M77" t="s">
        <v>3256</v>
      </c>
    </row>
    <row r="78" spans="1:13" x14ac:dyDescent="0.25">
      <c r="A78" t="s">
        <v>3352</v>
      </c>
      <c r="B78" t="s">
        <v>3351</v>
      </c>
      <c r="C78" t="s">
        <v>3350</v>
      </c>
      <c r="D78" t="s">
        <v>3349</v>
      </c>
      <c r="E78" t="s">
        <v>3239</v>
      </c>
      <c r="F78" t="s">
        <v>5</v>
      </c>
      <c r="G78" t="s">
        <v>14</v>
      </c>
      <c r="H78">
        <f t="shared" si="4"/>
        <v>565.10900000000004</v>
      </c>
      <c r="J78" t="s">
        <v>3</v>
      </c>
      <c r="K78" t="s">
        <v>3364</v>
      </c>
      <c r="L78" t="s">
        <v>3363</v>
      </c>
      <c r="M78" t="s">
        <v>236</v>
      </c>
    </row>
    <row r="79" spans="1:13" x14ac:dyDescent="0.25">
      <c r="A79" t="s">
        <v>3352</v>
      </c>
      <c r="B79" t="s">
        <v>3351</v>
      </c>
      <c r="C79" t="s">
        <v>3350</v>
      </c>
      <c r="D79" t="s">
        <v>3349</v>
      </c>
      <c r="E79" t="s">
        <v>3239</v>
      </c>
      <c r="F79" t="s">
        <v>5</v>
      </c>
      <c r="G79" t="s">
        <v>4</v>
      </c>
      <c r="H79">
        <f t="shared" si="4"/>
        <v>567.35900000000004</v>
      </c>
      <c r="J79" t="s">
        <v>3</v>
      </c>
      <c r="K79" t="s">
        <v>3362</v>
      </c>
      <c r="L79" t="s">
        <v>3361</v>
      </c>
      <c r="M79" t="s">
        <v>236</v>
      </c>
    </row>
    <row r="80" spans="1:13" x14ac:dyDescent="0.25">
      <c r="A80" t="s">
        <v>3352</v>
      </c>
      <c r="B80" t="s">
        <v>3351</v>
      </c>
      <c r="C80" t="s">
        <v>3350</v>
      </c>
      <c r="D80" t="s">
        <v>3349</v>
      </c>
      <c r="E80" t="s">
        <v>3239</v>
      </c>
      <c r="F80" t="s">
        <v>5</v>
      </c>
      <c r="G80" t="s">
        <v>14</v>
      </c>
      <c r="H80">
        <f t="shared" si="4"/>
        <v>569.18700000000013</v>
      </c>
      <c r="J80" t="s">
        <v>3</v>
      </c>
      <c r="K80" t="s">
        <v>3360</v>
      </c>
      <c r="L80" t="s">
        <v>3359</v>
      </c>
      <c r="M80" t="s">
        <v>3358</v>
      </c>
    </row>
    <row r="81" spans="1:13" x14ac:dyDescent="0.25">
      <c r="A81" t="s">
        <v>3352</v>
      </c>
      <c r="B81" t="s">
        <v>3351</v>
      </c>
      <c r="C81" t="s">
        <v>3350</v>
      </c>
      <c r="D81" t="s">
        <v>3349</v>
      </c>
      <c r="E81" t="s">
        <v>3239</v>
      </c>
      <c r="F81" t="s">
        <v>5</v>
      </c>
      <c r="G81" t="s">
        <v>132</v>
      </c>
      <c r="H81">
        <f t="shared" si="4"/>
        <v>580.35900000000004</v>
      </c>
      <c r="J81" t="s">
        <v>3</v>
      </c>
      <c r="K81" t="s">
        <v>3357</v>
      </c>
      <c r="L81" t="s">
        <v>3356</v>
      </c>
      <c r="M81" t="s">
        <v>3355</v>
      </c>
    </row>
    <row r="82" spans="1:13" x14ac:dyDescent="0.25">
      <c r="A82" t="s">
        <v>3352</v>
      </c>
      <c r="B82" t="s">
        <v>3351</v>
      </c>
      <c r="C82" t="s">
        <v>3350</v>
      </c>
      <c r="D82" t="s">
        <v>3349</v>
      </c>
      <c r="E82" t="s">
        <v>3239</v>
      </c>
      <c r="F82" t="s">
        <v>5</v>
      </c>
      <c r="G82" t="s">
        <v>4</v>
      </c>
      <c r="H82">
        <f t="shared" si="4"/>
        <v>583.35800000000006</v>
      </c>
      <c r="J82" t="s">
        <v>3</v>
      </c>
      <c r="K82" t="s">
        <v>3354</v>
      </c>
      <c r="L82" t="s">
        <v>3353</v>
      </c>
      <c r="M82" t="s">
        <v>799</v>
      </c>
    </row>
    <row r="83" spans="1:13" x14ac:dyDescent="0.25">
      <c r="A83" t="s">
        <v>3352</v>
      </c>
      <c r="B83" t="s">
        <v>3351</v>
      </c>
      <c r="C83" t="s">
        <v>3350</v>
      </c>
      <c r="D83" t="s">
        <v>3349</v>
      </c>
      <c r="E83" t="s">
        <v>3239</v>
      </c>
      <c r="F83" t="s">
        <v>5</v>
      </c>
      <c r="G83" t="s">
        <v>132</v>
      </c>
      <c r="H83">
        <f t="shared" si="4"/>
        <v>589.85900000000004</v>
      </c>
      <c r="J83" t="s">
        <v>3</v>
      </c>
      <c r="K83" t="s">
        <v>3348</v>
      </c>
      <c r="L83" t="s">
        <v>3347</v>
      </c>
      <c r="M83" t="s">
        <v>3346</v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pane ySplit="1" topLeftCell="A8" activePane="bottomLeft" state="frozen"/>
      <selection pane="bottomLeft" activeCell="H33" sqref="H33"/>
    </sheetView>
  </sheetViews>
  <sheetFormatPr defaultRowHeight="15" x14ac:dyDescent="0.25"/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3559</v>
      </c>
      <c r="B2" t="s">
        <v>3558</v>
      </c>
      <c r="C2" t="s">
        <v>3557</v>
      </c>
      <c r="D2" t="s">
        <v>3556</v>
      </c>
      <c r="E2" t="s">
        <v>3239</v>
      </c>
      <c r="F2" t="s">
        <v>5</v>
      </c>
      <c r="G2" t="s">
        <v>154</v>
      </c>
      <c r="H2">
        <f>K2-K$6+60</f>
        <v>-3.9410000000000025</v>
      </c>
      <c r="J2" t="s">
        <v>153</v>
      </c>
      <c r="K2" t="s">
        <v>3345</v>
      </c>
      <c r="L2" t="s">
        <v>3345</v>
      </c>
      <c r="M2" t="s">
        <v>151</v>
      </c>
    </row>
    <row r="3" spans="1:15" x14ac:dyDescent="0.25">
      <c r="A3" t="s">
        <v>3559</v>
      </c>
      <c r="B3" t="s">
        <v>3558</v>
      </c>
      <c r="C3" t="s">
        <v>3557</v>
      </c>
      <c r="D3" t="s">
        <v>3556</v>
      </c>
      <c r="E3" t="s">
        <v>3239</v>
      </c>
      <c r="F3" t="s">
        <v>5</v>
      </c>
      <c r="G3" t="s">
        <v>14</v>
      </c>
      <c r="H3">
        <f t="shared" ref="H3:H9" si="0">K3-K$6+60</f>
        <v>-2.0900000000000034</v>
      </c>
      <c r="J3" t="s">
        <v>3</v>
      </c>
      <c r="K3" t="s">
        <v>2383</v>
      </c>
      <c r="L3" t="s">
        <v>1838</v>
      </c>
      <c r="M3" t="s">
        <v>3654</v>
      </c>
    </row>
    <row r="4" spans="1:15" x14ac:dyDescent="0.25">
      <c r="A4" t="s">
        <v>3559</v>
      </c>
      <c r="B4" t="s">
        <v>3558</v>
      </c>
      <c r="C4" t="s">
        <v>3557</v>
      </c>
      <c r="D4" t="s">
        <v>3556</v>
      </c>
      <c r="E4" t="s">
        <v>3239</v>
      </c>
      <c r="F4" t="s">
        <v>5</v>
      </c>
      <c r="G4" t="s">
        <v>14</v>
      </c>
      <c r="H4">
        <f t="shared" si="0"/>
        <v>19.159999999999997</v>
      </c>
      <c r="J4" t="s">
        <v>3</v>
      </c>
      <c r="K4" t="s">
        <v>3552</v>
      </c>
      <c r="L4" t="s">
        <v>3653</v>
      </c>
      <c r="M4" t="s">
        <v>3652</v>
      </c>
    </row>
    <row r="5" spans="1:15" x14ac:dyDescent="0.25">
      <c r="A5" t="s">
        <v>3559</v>
      </c>
      <c r="B5" t="s">
        <v>3558</v>
      </c>
      <c r="C5" t="s">
        <v>3557</v>
      </c>
      <c r="D5" t="s">
        <v>3556</v>
      </c>
      <c r="E5" t="s">
        <v>3239</v>
      </c>
      <c r="F5" t="s">
        <v>5</v>
      </c>
      <c r="G5" t="s">
        <v>14</v>
      </c>
      <c r="H5">
        <f t="shared" si="0"/>
        <v>38.659999999999997</v>
      </c>
      <c r="J5" t="s">
        <v>3</v>
      </c>
      <c r="K5" t="s">
        <v>3651</v>
      </c>
      <c r="L5" t="s">
        <v>3650</v>
      </c>
      <c r="M5" t="s">
        <v>3649</v>
      </c>
    </row>
    <row r="6" spans="1:15" x14ac:dyDescent="0.25">
      <c r="A6" t="s">
        <v>3559</v>
      </c>
      <c r="B6" t="s">
        <v>3558</v>
      </c>
      <c r="C6" t="s">
        <v>3557</v>
      </c>
      <c r="D6" t="s">
        <v>3556</v>
      </c>
      <c r="E6" t="s">
        <v>3239</v>
      </c>
      <c r="F6" t="s">
        <v>5</v>
      </c>
      <c r="G6" t="s">
        <v>36</v>
      </c>
      <c r="H6">
        <f t="shared" si="0"/>
        <v>60</v>
      </c>
      <c r="J6" t="s">
        <v>3</v>
      </c>
      <c r="K6" t="s">
        <v>3648</v>
      </c>
      <c r="L6" t="s">
        <v>3647</v>
      </c>
      <c r="M6" t="s">
        <v>3646</v>
      </c>
    </row>
    <row r="7" spans="1:15" x14ac:dyDescent="0.25">
      <c r="A7" t="s">
        <v>3559</v>
      </c>
      <c r="B7" t="s">
        <v>3558</v>
      </c>
      <c r="C7" t="s">
        <v>3557</v>
      </c>
      <c r="D7" t="s">
        <v>3556</v>
      </c>
      <c r="E7" t="s">
        <v>3239</v>
      </c>
      <c r="F7" t="s">
        <v>5</v>
      </c>
      <c r="G7" t="s">
        <v>14</v>
      </c>
      <c r="H7">
        <f t="shared" si="0"/>
        <v>72.75</v>
      </c>
      <c r="J7" t="s">
        <v>3</v>
      </c>
      <c r="K7" t="s">
        <v>3645</v>
      </c>
      <c r="L7" t="s">
        <v>3644</v>
      </c>
      <c r="M7" t="s">
        <v>3643</v>
      </c>
    </row>
    <row r="8" spans="1:15" x14ac:dyDescent="0.25">
      <c r="A8" t="s">
        <v>3559</v>
      </c>
      <c r="B8" t="s">
        <v>3558</v>
      </c>
      <c r="C8" t="s">
        <v>3557</v>
      </c>
      <c r="D8" t="s">
        <v>3556</v>
      </c>
      <c r="E8" t="s">
        <v>3239</v>
      </c>
      <c r="F8" t="s">
        <v>5</v>
      </c>
      <c r="G8" t="s">
        <v>14</v>
      </c>
      <c r="H8">
        <f t="shared" si="0"/>
        <v>85.75</v>
      </c>
      <c r="J8" t="s">
        <v>3</v>
      </c>
      <c r="K8" t="s">
        <v>3642</v>
      </c>
      <c r="L8" t="s">
        <v>3641</v>
      </c>
      <c r="M8" t="s">
        <v>3640</v>
      </c>
    </row>
    <row r="9" spans="1:15" x14ac:dyDescent="0.25">
      <c r="A9" t="s">
        <v>3559</v>
      </c>
      <c r="B9" t="s">
        <v>3558</v>
      </c>
      <c r="C9" t="s">
        <v>3557</v>
      </c>
      <c r="D9" t="s">
        <v>3556</v>
      </c>
      <c r="E9" t="s">
        <v>3239</v>
      </c>
      <c r="F9" t="s">
        <v>5</v>
      </c>
      <c r="G9" t="s">
        <v>14</v>
      </c>
      <c r="H9">
        <f t="shared" si="0"/>
        <v>94.75</v>
      </c>
      <c r="J9" t="s">
        <v>3</v>
      </c>
      <c r="K9" t="s">
        <v>3639</v>
      </c>
      <c r="L9" t="s">
        <v>3638</v>
      </c>
      <c r="M9" t="s">
        <v>3637</v>
      </c>
    </row>
    <row r="10" spans="1:15" x14ac:dyDescent="0.25">
      <c r="A10" t="s">
        <v>3559</v>
      </c>
      <c r="B10" t="s">
        <v>3558</v>
      </c>
      <c r="C10" t="s">
        <v>3557</v>
      </c>
      <c r="D10" t="s">
        <v>3556</v>
      </c>
      <c r="E10" t="s">
        <v>3239</v>
      </c>
      <c r="F10" t="s">
        <v>5</v>
      </c>
      <c r="G10" t="s">
        <v>14</v>
      </c>
      <c r="H10">
        <f>K10-K$6+58.4</f>
        <v>123.149</v>
      </c>
      <c r="J10" t="s">
        <v>3</v>
      </c>
      <c r="K10" t="s">
        <v>3636</v>
      </c>
      <c r="L10" t="s">
        <v>3635</v>
      </c>
      <c r="M10" t="s">
        <v>3634</v>
      </c>
    </row>
    <row r="11" spans="1:15" x14ac:dyDescent="0.25">
      <c r="A11" t="s">
        <v>3559</v>
      </c>
      <c r="B11" t="s">
        <v>3558</v>
      </c>
      <c r="C11" t="s">
        <v>3557</v>
      </c>
      <c r="D11" t="s">
        <v>3556</v>
      </c>
      <c r="E11" t="s">
        <v>3239</v>
      </c>
      <c r="F11" t="s">
        <v>5</v>
      </c>
      <c r="G11" t="s">
        <v>14</v>
      </c>
      <c r="H11">
        <f t="shared" ref="H11:H17" si="1">K11-K$6+58.4</f>
        <v>135.88400000000001</v>
      </c>
      <c r="J11" t="s">
        <v>3</v>
      </c>
      <c r="K11" t="s">
        <v>3633</v>
      </c>
      <c r="L11" t="s">
        <v>3632</v>
      </c>
      <c r="M11" t="s">
        <v>3631</v>
      </c>
    </row>
    <row r="12" spans="1:15" x14ac:dyDescent="0.25">
      <c r="A12" t="s">
        <v>3559</v>
      </c>
      <c r="B12" t="s">
        <v>3558</v>
      </c>
      <c r="C12" t="s">
        <v>3557</v>
      </c>
      <c r="D12" t="s">
        <v>3556</v>
      </c>
      <c r="E12" t="s">
        <v>3239</v>
      </c>
      <c r="F12" t="s">
        <v>5</v>
      </c>
      <c r="G12" t="s">
        <v>14</v>
      </c>
      <c r="H12">
        <f t="shared" si="1"/>
        <v>150.13400000000001</v>
      </c>
      <c r="J12" t="s">
        <v>3</v>
      </c>
      <c r="K12" t="s">
        <v>3630</v>
      </c>
      <c r="L12" t="s">
        <v>3629</v>
      </c>
      <c r="M12" t="s">
        <v>3628</v>
      </c>
    </row>
    <row r="13" spans="1:15" x14ac:dyDescent="0.25">
      <c r="A13" t="s">
        <v>3559</v>
      </c>
      <c r="B13" t="s">
        <v>3558</v>
      </c>
      <c r="C13" t="s">
        <v>3557</v>
      </c>
      <c r="D13" t="s">
        <v>3556</v>
      </c>
      <c r="E13" t="s">
        <v>3239</v>
      </c>
      <c r="F13" t="s">
        <v>5</v>
      </c>
      <c r="G13" t="s">
        <v>36</v>
      </c>
      <c r="H13">
        <f t="shared" si="1"/>
        <v>180.023</v>
      </c>
      <c r="J13" t="s">
        <v>3</v>
      </c>
      <c r="K13" t="s">
        <v>3627</v>
      </c>
      <c r="L13" t="s">
        <v>3626</v>
      </c>
      <c r="M13" t="s">
        <v>3625</v>
      </c>
    </row>
    <row r="14" spans="1:15" x14ac:dyDescent="0.25">
      <c r="A14" t="s">
        <v>3559</v>
      </c>
      <c r="B14" t="s">
        <v>3558</v>
      </c>
      <c r="C14" t="s">
        <v>3557</v>
      </c>
      <c r="D14" t="s">
        <v>3556</v>
      </c>
      <c r="E14" t="s">
        <v>3239</v>
      </c>
      <c r="F14" t="s">
        <v>5</v>
      </c>
      <c r="G14" t="s">
        <v>14</v>
      </c>
      <c r="H14">
        <f t="shared" si="1"/>
        <v>202.524</v>
      </c>
      <c r="J14" t="s">
        <v>3</v>
      </c>
      <c r="K14" t="s">
        <v>3624</v>
      </c>
      <c r="L14" t="s">
        <v>3623</v>
      </c>
      <c r="M14" t="s">
        <v>1224</v>
      </c>
    </row>
    <row r="15" spans="1:15" x14ac:dyDescent="0.25">
      <c r="A15" t="s">
        <v>3559</v>
      </c>
      <c r="B15" t="s">
        <v>3558</v>
      </c>
      <c r="C15" t="s">
        <v>3557</v>
      </c>
      <c r="D15" t="s">
        <v>3556</v>
      </c>
      <c r="E15" t="s">
        <v>3239</v>
      </c>
      <c r="F15" t="s">
        <v>5</v>
      </c>
      <c r="G15" t="s">
        <v>14</v>
      </c>
      <c r="H15">
        <f t="shared" si="1"/>
        <v>214.274</v>
      </c>
      <c r="J15" t="s">
        <v>3</v>
      </c>
      <c r="K15" t="s">
        <v>3622</v>
      </c>
      <c r="L15" t="s">
        <v>3621</v>
      </c>
      <c r="M15" t="s">
        <v>3620</v>
      </c>
    </row>
    <row r="16" spans="1:15" x14ac:dyDescent="0.25">
      <c r="A16" t="s">
        <v>3559</v>
      </c>
      <c r="B16" t="s">
        <v>3558</v>
      </c>
      <c r="C16" t="s">
        <v>3557</v>
      </c>
      <c r="D16" t="s">
        <v>3556</v>
      </c>
      <c r="E16" t="s">
        <v>3239</v>
      </c>
      <c r="F16" t="s">
        <v>5</v>
      </c>
      <c r="G16" t="s">
        <v>14</v>
      </c>
      <c r="H16">
        <f t="shared" si="1"/>
        <v>221.08500000000001</v>
      </c>
      <c r="J16" t="s">
        <v>3</v>
      </c>
      <c r="K16" t="s">
        <v>3619</v>
      </c>
      <c r="L16" t="s">
        <v>3618</v>
      </c>
      <c r="M16" t="s">
        <v>646</v>
      </c>
    </row>
    <row r="17" spans="1:13" x14ac:dyDescent="0.25">
      <c r="A17" t="s">
        <v>3559</v>
      </c>
      <c r="B17" t="s">
        <v>3558</v>
      </c>
      <c r="C17" t="s">
        <v>3557</v>
      </c>
      <c r="D17" t="s">
        <v>3556</v>
      </c>
      <c r="E17" t="s">
        <v>3239</v>
      </c>
      <c r="F17" t="s">
        <v>5</v>
      </c>
      <c r="G17" t="s">
        <v>132</v>
      </c>
      <c r="H17">
        <f t="shared" si="1"/>
        <v>239.398</v>
      </c>
      <c r="J17" t="s">
        <v>3</v>
      </c>
      <c r="K17" t="s">
        <v>3617</v>
      </c>
      <c r="L17" t="s">
        <v>3616</v>
      </c>
      <c r="M17" t="s">
        <v>959</v>
      </c>
    </row>
    <row r="18" spans="1:13" x14ac:dyDescent="0.25">
      <c r="A18" t="s">
        <v>3559</v>
      </c>
      <c r="B18" t="s">
        <v>3558</v>
      </c>
      <c r="C18" t="s">
        <v>3557</v>
      </c>
      <c r="D18" t="s">
        <v>3556</v>
      </c>
      <c r="E18" t="s">
        <v>3239</v>
      </c>
      <c r="F18" t="s">
        <v>5</v>
      </c>
      <c r="G18" t="s">
        <v>132</v>
      </c>
      <c r="H18">
        <f>K18-K$6+57</f>
        <v>248.49799999999999</v>
      </c>
      <c r="J18" t="s">
        <v>3</v>
      </c>
      <c r="K18" t="s">
        <v>3615</v>
      </c>
      <c r="L18" t="s">
        <v>3614</v>
      </c>
      <c r="M18" t="s">
        <v>114</v>
      </c>
    </row>
    <row r="19" spans="1:13" x14ac:dyDescent="0.25">
      <c r="A19" t="s">
        <v>3559</v>
      </c>
      <c r="B19" t="s">
        <v>3558</v>
      </c>
      <c r="C19" t="s">
        <v>3557</v>
      </c>
      <c r="D19" t="s">
        <v>3556</v>
      </c>
      <c r="E19" t="s">
        <v>3239</v>
      </c>
      <c r="F19" t="s">
        <v>5</v>
      </c>
      <c r="G19" t="s">
        <v>547</v>
      </c>
      <c r="H19">
        <f t="shared" ref="H19:H28" si="2">K19-K$6+57</f>
        <v>251.91900000000001</v>
      </c>
      <c r="J19" t="s">
        <v>3</v>
      </c>
      <c r="K19" t="s">
        <v>3613</v>
      </c>
      <c r="L19" t="s">
        <v>3612</v>
      </c>
      <c r="M19" t="s">
        <v>1137</v>
      </c>
    </row>
    <row r="20" spans="1:13" x14ac:dyDescent="0.25">
      <c r="A20" t="s">
        <v>3559</v>
      </c>
      <c r="B20" t="s">
        <v>3558</v>
      </c>
      <c r="C20" t="s">
        <v>3557</v>
      </c>
      <c r="D20" t="s">
        <v>3556</v>
      </c>
      <c r="E20" t="s">
        <v>3239</v>
      </c>
      <c r="F20" t="s">
        <v>5</v>
      </c>
      <c r="G20" t="s">
        <v>4</v>
      </c>
      <c r="H20">
        <f t="shared" si="2"/>
        <v>264.16800000000001</v>
      </c>
      <c r="J20" t="s">
        <v>3</v>
      </c>
      <c r="K20" t="s">
        <v>3611</v>
      </c>
      <c r="L20" t="s">
        <v>3610</v>
      </c>
      <c r="M20" t="s">
        <v>322</v>
      </c>
    </row>
    <row r="21" spans="1:13" x14ac:dyDescent="0.25">
      <c r="A21" t="s">
        <v>3559</v>
      </c>
      <c r="B21" t="s">
        <v>3558</v>
      </c>
      <c r="C21" t="s">
        <v>3557</v>
      </c>
      <c r="D21" t="s">
        <v>3556</v>
      </c>
      <c r="E21" t="s">
        <v>3239</v>
      </c>
      <c r="F21" t="s">
        <v>5</v>
      </c>
      <c r="G21" t="s">
        <v>4</v>
      </c>
      <c r="H21">
        <f t="shared" si="2"/>
        <v>268.41899999999998</v>
      </c>
      <c r="J21" t="s">
        <v>3</v>
      </c>
      <c r="K21" t="s">
        <v>3609</v>
      </c>
      <c r="L21" t="s">
        <v>3608</v>
      </c>
      <c r="M21" t="s">
        <v>3355</v>
      </c>
    </row>
    <row r="22" spans="1:13" x14ac:dyDescent="0.25">
      <c r="A22" t="s">
        <v>3559</v>
      </c>
      <c r="B22" t="s">
        <v>3558</v>
      </c>
      <c r="C22" t="s">
        <v>3557</v>
      </c>
      <c r="D22" t="s">
        <v>3556</v>
      </c>
      <c r="E22" t="s">
        <v>3239</v>
      </c>
      <c r="F22" t="s">
        <v>5</v>
      </c>
      <c r="G22" t="s">
        <v>4</v>
      </c>
      <c r="H22">
        <f t="shared" si="2"/>
        <v>277.57399999999996</v>
      </c>
      <c r="J22" t="s">
        <v>3</v>
      </c>
      <c r="K22" t="s">
        <v>3607</v>
      </c>
      <c r="L22" t="s">
        <v>3606</v>
      </c>
      <c r="M22" t="s">
        <v>3605</v>
      </c>
    </row>
    <row r="23" spans="1:13" x14ac:dyDescent="0.25">
      <c r="A23" t="s">
        <v>3559</v>
      </c>
      <c r="B23" t="s">
        <v>3558</v>
      </c>
      <c r="C23" t="s">
        <v>3557</v>
      </c>
      <c r="D23" t="s">
        <v>3556</v>
      </c>
      <c r="E23" t="s">
        <v>3239</v>
      </c>
      <c r="F23" t="s">
        <v>5</v>
      </c>
      <c r="G23" t="s">
        <v>4</v>
      </c>
      <c r="H23">
        <f t="shared" si="2"/>
        <v>284.57500000000005</v>
      </c>
      <c r="J23" t="s">
        <v>3</v>
      </c>
      <c r="K23" t="s">
        <v>3604</v>
      </c>
      <c r="L23" t="s">
        <v>3603</v>
      </c>
      <c r="M23" t="s">
        <v>959</v>
      </c>
    </row>
    <row r="24" spans="1:13" x14ac:dyDescent="0.25">
      <c r="A24" t="s">
        <v>3559</v>
      </c>
      <c r="B24" t="s">
        <v>3558</v>
      </c>
      <c r="C24" t="s">
        <v>3557</v>
      </c>
      <c r="D24" t="s">
        <v>3556</v>
      </c>
      <c r="E24" t="s">
        <v>3239</v>
      </c>
      <c r="F24" t="s">
        <v>5</v>
      </c>
      <c r="G24" t="s">
        <v>14</v>
      </c>
      <c r="H24">
        <f t="shared" si="2"/>
        <v>291.32500000000005</v>
      </c>
      <c r="J24" t="s">
        <v>3</v>
      </c>
      <c r="K24" t="s">
        <v>3602</v>
      </c>
      <c r="L24" t="s">
        <v>3601</v>
      </c>
      <c r="M24" t="s">
        <v>3299</v>
      </c>
    </row>
    <row r="25" spans="1:13" x14ac:dyDescent="0.25">
      <c r="A25" t="s">
        <v>3559</v>
      </c>
      <c r="B25" t="s">
        <v>3558</v>
      </c>
      <c r="C25" t="s">
        <v>3557</v>
      </c>
      <c r="D25" t="s">
        <v>3556</v>
      </c>
      <c r="E25" t="s">
        <v>3239</v>
      </c>
      <c r="F25" t="s">
        <v>5</v>
      </c>
      <c r="G25" t="s">
        <v>36</v>
      </c>
      <c r="H25">
        <f t="shared" si="2"/>
        <v>299.98099999999999</v>
      </c>
      <c r="J25" t="s">
        <v>3</v>
      </c>
      <c r="K25" t="s">
        <v>3600</v>
      </c>
      <c r="L25" t="s">
        <v>3599</v>
      </c>
      <c r="M25" t="s">
        <v>3583</v>
      </c>
    </row>
    <row r="26" spans="1:13" x14ac:dyDescent="0.25">
      <c r="A26" t="s">
        <v>3559</v>
      </c>
      <c r="B26" t="s">
        <v>3558</v>
      </c>
      <c r="C26" t="s">
        <v>3557</v>
      </c>
      <c r="D26" t="s">
        <v>3556</v>
      </c>
      <c r="E26" t="s">
        <v>3239</v>
      </c>
      <c r="F26" t="s">
        <v>5</v>
      </c>
      <c r="G26" t="s">
        <v>14</v>
      </c>
      <c r="H26">
        <f>K26-K$6+57</f>
        <v>314.73099999999999</v>
      </c>
      <c r="J26" t="s">
        <v>3</v>
      </c>
      <c r="K26" t="s">
        <v>3598</v>
      </c>
      <c r="L26" t="s">
        <v>3597</v>
      </c>
      <c r="M26" t="s">
        <v>2137</v>
      </c>
    </row>
    <row r="27" spans="1:13" x14ac:dyDescent="0.25">
      <c r="A27" t="s">
        <v>3559</v>
      </c>
      <c r="B27" t="s">
        <v>3558</v>
      </c>
      <c r="C27" t="s">
        <v>3557</v>
      </c>
      <c r="D27" t="s">
        <v>3556</v>
      </c>
      <c r="E27" t="s">
        <v>3239</v>
      </c>
      <c r="F27" t="s">
        <v>5</v>
      </c>
      <c r="G27" t="s">
        <v>14</v>
      </c>
      <c r="H27">
        <f t="shared" si="2"/>
        <v>347.98099999999999</v>
      </c>
      <c r="J27" t="s">
        <v>3</v>
      </c>
      <c r="K27" t="s">
        <v>3596</v>
      </c>
      <c r="L27" t="s">
        <v>3595</v>
      </c>
      <c r="M27" t="s">
        <v>27</v>
      </c>
    </row>
    <row r="28" spans="1:13" x14ac:dyDescent="0.25">
      <c r="A28" t="s">
        <v>3559</v>
      </c>
      <c r="B28" t="s">
        <v>3558</v>
      </c>
      <c r="C28" t="s">
        <v>3557</v>
      </c>
      <c r="D28" t="s">
        <v>3556</v>
      </c>
      <c r="E28" t="s">
        <v>3239</v>
      </c>
      <c r="F28" t="s">
        <v>5</v>
      </c>
      <c r="G28" t="s">
        <v>4</v>
      </c>
      <c r="H28">
        <f t="shared" si="2"/>
        <v>354.62099999999998</v>
      </c>
      <c r="J28" t="s">
        <v>3</v>
      </c>
      <c r="K28" t="s">
        <v>3594</v>
      </c>
      <c r="L28" t="s">
        <v>3593</v>
      </c>
      <c r="M28" t="s">
        <v>548</v>
      </c>
    </row>
    <row r="29" spans="1:13" x14ac:dyDescent="0.25">
      <c r="A29" t="s">
        <v>3559</v>
      </c>
      <c r="B29" t="s">
        <v>3558</v>
      </c>
      <c r="C29" t="s">
        <v>3557</v>
      </c>
      <c r="D29" t="s">
        <v>3556</v>
      </c>
      <c r="E29" t="s">
        <v>3239</v>
      </c>
      <c r="F29" t="s">
        <v>5</v>
      </c>
      <c r="G29" t="s">
        <v>14</v>
      </c>
      <c r="H29">
        <f>K29-K$6+58.4</f>
        <v>372.02</v>
      </c>
      <c r="J29" t="s">
        <v>3</v>
      </c>
      <c r="K29" t="s">
        <v>3592</v>
      </c>
      <c r="L29" t="s">
        <v>3591</v>
      </c>
      <c r="M29" t="s">
        <v>3546</v>
      </c>
    </row>
    <row r="30" spans="1:13" x14ac:dyDescent="0.25">
      <c r="A30" t="s">
        <v>3559</v>
      </c>
      <c r="B30" t="s">
        <v>3558</v>
      </c>
      <c r="C30" t="s">
        <v>3557</v>
      </c>
      <c r="D30" t="s">
        <v>3556</v>
      </c>
      <c r="E30" t="s">
        <v>3239</v>
      </c>
      <c r="F30" t="s">
        <v>5</v>
      </c>
      <c r="G30" t="s">
        <v>14</v>
      </c>
      <c r="H30">
        <f t="shared" ref="H30:H43" si="3">K30-K$6+58.4</f>
        <v>381.52</v>
      </c>
      <c r="J30" t="s">
        <v>3</v>
      </c>
      <c r="K30" t="s">
        <v>3590</v>
      </c>
      <c r="L30" t="s">
        <v>3589</v>
      </c>
      <c r="M30" t="s">
        <v>3284</v>
      </c>
    </row>
    <row r="31" spans="1:13" x14ac:dyDescent="0.25">
      <c r="A31" t="s">
        <v>3559</v>
      </c>
      <c r="B31" t="s">
        <v>3558</v>
      </c>
      <c r="C31" t="s">
        <v>3557</v>
      </c>
      <c r="D31" t="s">
        <v>3556</v>
      </c>
      <c r="E31" t="s">
        <v>3239</v>
      </c>
      <c r="F31" t="s">
        <v>5</v>
      </c>
      <c r="G31" t="s">
        <v>14</v>
      </c>
      <c r="H31">
        <f t="shared" si="3"/>
        <v>403.27</v>
      </c>
      <c r="J31" t="s">
        <v>3</v>
      </c>
      <c r="K31" t="s">
        <v>3588</v>
      </c>
      <c r="L31" t="s">
        <v>3587</v>
      </c>
      <c r="M31" t="s">
        <v>3586</v>
      </c>
    </row>
    <row r="32" spans="1:13" x14ac:dyDescent="0.25">
      <c r="A32" t="s">
        <v>3559</v>
      </c>
      <c r="B32" t="s">
        <v>3558</v>
      </c>
      <c r="C32" t="s">
        <v>3557</v>
      </c>
      <c r="D32" t="s">
        <v>3556</v>
      </c>
      <c r="E32" t="s">
        <v>3239</v>
      </c>
      <c r="F32" t="s">
        <v>5</v>
      </c>
      <c r="G32" t="s">
        <v>36</v>
      </c>
      <c r="H32">
        <f t="shared" si="3"/>
        <v>420.14300000000003</v>
      </c>
      <c r="J32" t="s">
        <v>3</v>
      </c>
      <c r="K32" t="s">
        <v>3585</v>
      </c>
      <c r="L32" t="s">
        <v>3584</v>
      </c>
      <c r="M32" t="s">
        <v>3583</v>
      </c>
    </row>
    <row r="33" spans="1:13" x14ac:dyDescent="0.25">
      <c r="A33" t="s">
        <v>3559</v>
      </c>
      <c r="B33" t="s">
        <v>3558</v>
      </c>
      <c r="C33" t="s">
        <v>3557</v>
      </c>
      <c r="D33" t="s">
        <v>3556</v>
      </c>
      <c r="E33" t="s">
        <v>3239</v>
      </c>
      <c r="F33" t="s">
        <v>5</v>
      </c>
      <c r="G33" t="s">
        <v>132</v>
      </c>
      <c r="H33">
        <f t="shared" si="3"/>
        <v>433.81600000000003</v>
      </c>
      <c r="J33" t="s">
        <v>3</v>
      </c>
      <c r="K33" t="s">
        <v>3582</v>
      </c>
      <c r="L33" t="s">
        <v>3581</v>
      </c>
      <c r="M33" t="s">
        <v>3580</v>
      </c>
    </row>
    <row r="34" spans="1:13" x14ac:dyDescent="0.25">
      <c r="A34" t="s">
        <v>3559</v>
      </c>
      <c r="B34" t="s">
        <v>3558</v>
      </c>
      <c r="C34" t="s">
        <v>3557</v>
      </c>
      <c r="D34" t="s">
        <v>3556</v>
      </c>
      <c r="E34" t="s">
        <v>3239</v>
      </c>
      <c r="F34" t="s">
        <v>5</v>
      </c>
      <c r="G34" t="s">
        <v>547</v>
      </c>
      <c r="H34">
        <f t="shared" si="3"/>
        <v>435.06600000000003</v>
      </c>
      <c r="J34" t="s">
        <v>3</v>
      </c>
      <c r="K34" t="s">
        <v>3579</v>
      </c>
      <c r="L34" t="s">
        <v>3578</v>
      </c>
      <c r="M34" t="s">
        <v>114</v>
      </c>
    </row>
    <row r="35" spans="1:13" x14ac:dyDescent="0.25">
      <c r="A35" t="s">
        <v>3559</v>
      </c>
      <c r="B35" t="s">
        <v>3558</v>
      </c>
      <c r="C35" t="s">
        <v>3557</v>
      </c>
      <c r="D35" t="s">
        <v>3556</v>
      </c>
      <c r="E35" t="s">
        <v>3239</v>
      </c>
      <c r="F35" t="s">
        <v>5</v>
      </c>
      <c r="G35" t="s">
        <v>4</v>
      </c>
      <c r="H35">
        <f t="shared" si="3"/>
        <v>445.31600000000003</v>
      </c>
      <c r="J35" t="s">
        <v>3</v>
      </c>
      <c r="K35" t="s">
        <v>3577</v>
      </c>
      <c r="L35" t="s">
        <v>3576</v>
      </c>
      <c r="M35" t="s">
        <v>3284</v>
      </c>
    </row>
    <row r="36" spans="1:13" x14ac:dyDescent="0.25">
      <c r="A36" t="s">
        <v>3559</v>
      </c>
      <c r="B36" t="s">
        <v>3558</v>
      </c>
      <c r="C36" t="s">
        <v>3557</v>
      </c>
      <c r="D36" t="s">
        <v>3556</v>
      </c>
      <c r="E36" t="s">
        <v>3239</v>
      </c>
      <c r="F36" t="s">
        <v>5</v>
      </c>
      <c r="G36" t="s">
        <v>132</v>
      </c>
      <c r="H36">
        <f t="shared" si="3"/>
        <v>540.7829999999999</v>
      </c>
      <c r="J36" t="s">
        <v>3</v>
      </c>
      <c r="K36" t="s">
        <v>3575</v>
      </c>
      <c r="L36" t="s">
        <v>3574</v>
      </c>
      <c r="M36" t="s">
        <v>3548</v>
      </c>
    </row>
    <row r="37" spans="1:13" x14ac:dyDescent="0.25">
      <c r="A37" t="s">
        <v>3559</v>
      </c>
      <c r="B37" t="s">
        <v>3558</v>
      </c>
      <c r="C37" t="s">
        <v>3557</v>
      </c>
      <c r="D37" t="s">
        <v>3556</v>
      </c>
      <c r="E37" t="s">
        <v>3239</v>
      </c>
      <c r="F37" t="s">
        <v>5</v>
      </c>
      <c r="G37" t="s">
        <v>36</v>
      </c>
      <c r="H37">
        <f t="shared" si="3"/>
        <v>541.51699999999994</v>
      </c>
      <c r="J37" t="s">
        <v>3</v>
      </c>
      <c r="K37" t="s">
        <v>3573</v>
      </c>
      <c r="L37" t="s">
        <v>3572</v>
      </c>
      <c r="M37" t="s">
        <v>3571</v>
      </c>
    </row>
    <row r="38" spans="1:13" x14ac:dyDescent="0.25">
      <c r="A38" t="s">
        <v>3559</v>
      </c>
      <c r="B38" t="s">
        <v>3558</v>
      </c>
      <c r="C38" t="s">
        <v>3557</v>
      </c>
      <c r="D38" t="s">
        <v>3556</v>
      </c>
      <c r="E38" t="s">
        <v>3239</v>
      </c>
      <c r="F38" t="s">
        <v>5</v>
      </c>
      <c r="G38" t="s">
        <v>4</v>
      </c>
      <c r="H38">
        <f t="shared" si="3"/>
        <v>548.2829999999999</v>
      </c>
      <c r="J38" t="s">
        <v>3</v>
      </c>
      <c r="K38" t="s">
        <v>3570</v>
      </c>
      <c r="L38" t="s">
        <v>3569</v>
      </c>
      <c r="M38" t="s">
        <v>646</v>
      </c>
    </row>
    <row r="39" spans="1:13" x14ac:dyDescent="0.25">
      <c r="A39" t="s">
        <v>3559</v>
      </c>
      <c r="B39" t="s">
        <v>3558</v>
      </c>
      <c r="C39" t="s">
        <v>3557</v>
      </c>
      <c r="D39" t="s">
        <v>3556</v>
      </c>
      <c r="E39" t="s">
        <v>3239</v>
      </c>
      <c r="F39" t="s">
        <v>5</v>
      </c>
      <c r="G39" t="s">
        <v>132</v>
      </c>
      <c r="H39">
        <f t="shared" si="3"/>
        <v>569.82899999999995</v>
      </c>
      <c r="J39" t="s">
        <v>3</v>
      </c>
      <c r="K39" t="s">
        <v>3568</v>
      </c>
      <c r="L39" t="s">
        <v>3567</v>
      </c>
      <c r="M39" t="s">
        <v>3553</v>
      </c>
    </row>
    <row r="40" spans="1:13" x14ac:dyDescent="0.25">
      <c r="A40" t="s">
        <v>3559</v>
      </c>
      <c r="B40" t="s">
        <v>3558</v>
      </c>
      <c r="C40" t="s">
        <v>3557</v>
      </c>
      <c r="D40" t="s">
        <v>3556</v>
      </c>
      <c r="E40" t="s">
        <v>3239</v>
      </c>
      <c r="F40" t="s">
        <v>5</v>
      </c>
      <c r="G40" t="s">
        <v>4</v>
      </c>
      <c r="H40">
        <f t="shared" si="3"/>
        <v>572.57899999999995</v>
      </c>
      <c r="J40" t="s">
        <v>3</v>
      </c>
      <c r="K40" t="s">
        <v>3566</v>
      </c>
      <c r="L40" t="s">
        <v>3565</v>
      </c>
      <c r="M40" t="s">
        <v>114</v>
      </c>
    </row>
    <row r="41" spans="1:13" x14ac:dyDescent="0.25">
      <c r="A41" t="s">
        <v>3559</v>
      </c>
      <c r="B41" t="s">
        <v>3558</v>
      </c>
      <c r="C41" t="s">
        <v>3557</v>
      </c>
      <c r="D41" t="s">
        <v>3556</v>
      </c>
      <c r="E41" t="s">
        <v>3239</v>
      </c>
      <c r="F41" t="s">
        <v>5</v>
      </c>
      <c r="G41" t="s">
        <v>4</v>
      </c>
      <c r="H41">
        <f t="shared" si="3"/>
        <v>575.57899999999995</v>
      </c>
      <c r="J41" t="s">
        <v>3</v>
      </c>
      <c r="K41" t="s">
        <v>3564</v>
      </c>
      <c r="L41" t="s">
        <v>3563</v>
      </c>
      <c r="M41" t="s">
        <v>3562</v>
      </c>
    </row>
    <row r="42" spans="1:13" x14ac:dyDescent="0.25">
      <c r="A42" t="s">
        <v>3559</v>
      </c>
      <c r="B42" t="s">
        <v>3558</v>
      </c>
      <c r="C42" t="s">
        <v>3557</v>
      </c>
      <c r="D42" t="s">
        <v>3556</v>
      </c>
      <c r="E42" t="s">
        <v>3239</v>
      </c>
      <c r="F42" t="s">
        <v>5</v>
      </c>
      <c r="G42" t="s">
        <v>4</v>
      </c>
      <c r="H42">
        <f t="shared" si="3"/>
        <v>582.82799999999997</v>
      </c>
      <c r="J42" t="s">
        <v>3</v>
      </c>
      <c r="K42" t="s">
        <v>3561</v>
      </c>
      <c r="L42" t="s">
        <v>3560</v>
      </c>
      <c r="M42" t="s">
        <v>799</v>
      </c>
    </row>
    <row r="43" spans="1:13" x14ac:dyDescent="0.25">
      <c r="A43" t="s">
        <v>3559</v>
      </c>
      <c r="B43" t="s">
        <v>3558</v>
      </c>
      <c r="C43" t="s">
        <v>3557</v>
      </c>
      <c r="D43" t="s">
        <v>3556</v>
      </c>
      <c r="E43" t="s">
        <v>3239</v>
      </c>
      <c r="F43" t="s">
        <v>5</v>
      </c>
      <c r="G43" t="s">
        <v>4</v>
      </c>
      <c r="H43">
        <f t="shared" si="3"/>
        <v>601.9849999999999</v>
      </c>
      <c r="J43" t="s">
        <v>3</v>
      </c>
      <c r="K43" t="s">
        <v>3555</v>
      </c>
      <c r="L43" t="s">
        <v>3554</v>
      </c>
      <c r="M43" t="s">
        <v>3553</v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pane ySplit="1" topLeftCell="A2" activePane="bottomLeft" state="frozen"/>
      <selection pane="bottomLeft" activeCell="G4" sqref="G4:M34"/>
    </sheetView>
  </sheetViews>
  <sheetFormatPr defaultRowHeight="15" x14ac:dyDescent="0.25"/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3660</v>
      </c>
      <c r="B2" t="s">
        <v>3659</v>
      </c>
      <c r="C2" t="s">
        <v>3658</v>
      </c>
      <c r="D2" t="s">
        <v>3657</v>
      </c>
      <c r="E2" t="s">
        <v>3239</v>
      </c>
      <c r="F2" t="s">
        <v>5</v>
      </c>
      <c r="G2" t="s">
        <v>154</v>
      </c>
      <c r="H2">
        <f>K2-K$9+60</f>
        <v>-2.4399999999999977</v>
      </c>
      <c r="J2" t="s">
        <v>153</v>
      </c>
      <c r="K2" t="s">
        <v>3345</v>
      </c>
      <c r="L2" t="s">
        <v>3345</v>
      </c>
      <c r="M2" t="s">
        <v>151</v>
      </c>
    </row>
    <row r="3" spans="1:15" x14ac:dyDescent="0.25">
      <c r="A3" t="s">
        <v>3660</v>
      </c>
      <c r="B3" t="s">
        <v>3659</v>
      </c>
      <c r="C3" t="s">
        <v>3658</v>
      </c>
      <c r="D3" t="s">
        <v>3657</v>
      </c>
      <c r="E3" t="s">
        <v>3239</v>
      </c>
      <c r="F3" t="s">
        <v>5</v>
      </c>
      <c r="G3" t="s">
        <v>14</v>
      </c>
      <c r="H3">
        <f t="shared" ref="H3:H16" si="0">K3-K$9+60</f>
        <v>-1.5889999999999986</v>
      </c>
      <c r="J3" t="s">
        <v>3</v>
      </c>
      <c r="K3" t="s">
        <v>1917</v>
      </c>
      <c r="L3" t="s">
        <v>3738</v>
      </c>
      <c r="M3" t="s">
        <v>1477</v>
      </c>
    </row>
    <row r="4" spans="1:15" x14ac:dyDescent="0.25">
      <c r="A4" t="s">
        <v>3660</v>
      </c>
      <c r="B4" t="s">
        <v>3659</v>
      </c>
      <c r="C4" t="s">
        <v>3658</v>
      </c>
      <c r="D4" t="s">
        <v>3657</v>
      </c>
      <c r="E4" t="s">
        <v>3239</v>
      </c>
      <c r="F4" t="s">
        <v>5</v>
      </c>
      <c r="G4" t="s">
        <v>14</v>
      </c>
      <c r="H4">
        <f t="shared" si="0"/>
        <v>8.6610000000000014</v>
      </c>
      <c r="J4" t="s">
        <v>3</v>
      </c>
      <c r="K4" t="s">
        <v>3737</v>
      </c>
      <c r="L4" t="s">
        <v>3736</v>
      </c>
      <c r="M4" t="s">
        <v>3640</v>
      </c>
    </row>
    <row r="5" spans="1:15" x14ac:dyDescent="0.25">
      <c r="A5" t="s">
        <v>3660</v>
      </c>
      <c r="B5" t="s">
        <v>3659</v>
      </c>
      <c r="C5" t="s">
        <v>3658</v>
      </c>
      <c r="D5" t="s">
        <v>3657</v>
      </c>
      <c r="E5" t="s">
        <v>3239</v>
      </c>
      <c r="F5" t="s">
        <v>5</v>
      </c>
      <c r="G5" t="s">
        <v>14</v>
      </c>
      <c r="H5">
        <f t="shared" si="0"/>
        <v>17.411000000000001</v>
      </c>
      <c r="J5" t="s">
        <v>3</v>
      </c>
      <c r="K5" t="s">
        <v>3735</v>
      </c>
      <c r="L5" t="s">
        <v>3734</v>
      </c>
      <c r="M5" t="s">
        <v>3549</v>
      </c>
    </row>
    <row r="6" spans="1:15" x14ac:dyDescent="0.25">
      <c r="A6" t="s">
        <v>3660</v>
      </c>
      <c r="B6" t="s">
        <v>3659</v>
      </c>
      <c r="C6" t="s">
        <v>3658</v>
      </c>
      <c r="D6" t="s">
        <v>3657</v>
      </c>
      <c r="E6" t="s">
        <v>3239</v>
      </c>
      <c r="F6" t="s">
        <v>5</v>
      </c>
      <c r="G6" t="s">
        <v>14</v>
      </c>
      <c r="H6">
        <f t="shared" si="0"/>
        <v>25.911000000000001</v>
      </c>
      <c r="J6" t="s">
        <v>3</v>
      </c>
      <c r="K6" t="s">
        <v>3733</v>
      </c>
      <c r="L6" t="s">
        <v>3732</v>
      </c>
      <c r="M6" t="s">
        <v>3324</v>
      </c>
    </row>
    <row r="7" spans="1:15" x14ac:dyDescent="0.25">
      <c r="A7" t="s">
        <v>3660</v>
      </c>
      <c r="B7" t="s">
        <v>3659</v>
      </c>
      <c r="C7" t="s">
        <v>3658</v>
      </c>
      <c r="D7" t="s">
        <v>3657</v>
      </c>
      <c r="E7" t="s">
        <v>3239</v>
      </c>
      <c r="F7" t="s">
        <v>5</v>
      </c>
      <c r="G7" t="s">
        <v>14</v>
      </c>
      <c r="H7">
        <f t="shared" si="0"/>
        <v>38.661000000000001</v>
      </c>
      <c r="J7" t="s">
        <v>3</v>
      </c>
      <c r="K7" t="s">
        <v>3731</v>
      </c>
      <c r="L7" t="s">
        <v>3730</v>
      </c>
      <c r="M7" t="s">
        <v>3284</v>
      </c>
    </row>
    <row r="8" spans="1:15" x14ac:dyDescent="0.25">
      <c r="A8" t="s">
        <v>3660</v>
      </c>
      <c r="B8" t="s">
        <v>3659</v>
      </c>
      <c r="C8" t="s">
        <v>3658</v>
      </c>
      <c r="D8" t="s">
        <v>3657</v>
      </c>
      <c r="E8" t="s">
        <v>3239</v>
      </c>
      <c r="F8" t="s">
        <v>5</v>
      </c>
      <c r="G8" t="s">
        <v>14</v>
      </c>
      <c r="H8">
        <f t="shared" si="0"/>
        <v>48.161000000000001</v>
      </c>
      <c r="J8" t="s">
        <v>3</v>
      </c>
      <c r="K8" t="s">
        <v>3729</v>
      </c>
      <c r="L8" t="s">
        <v>3728</v>
      </c>
      <c r="M8" t="s">
        <v>3727</v>
      </c>
    </row>
    <row r="9" spans="1:15" x14ac:dyDescent="0.25">
      <c r="A9" t="s">
        <v>3660</v>
      </c>
      <c r="B9" t="s">
        <v>3659</v>
      </c>
      <c r="C9" t="s">
        <v>3658</v>
      </c>
      <c r="D9" t="s">
        <v>3657</v>
      </c>
      <c r="E9" t="s">
        <v>3239</v>
      </c>
      <c r="F9" t="s">
        <v>5</v>
      </c>
      <c r="G9" t="s">
        <v>36</v>
      </c>
      <c r="H9">
        <f t="shared" si="0"/>
        <v>60</v>
      </c>
      <c r="J9" t="s">
        <v>3</v>
      </c>
      <c r="K9" t="s">
        <v>3726</v>
      </c>
      <c r="L9" t="s">
        <v>3725</v>
      </c>
      <c r="M9" t="s">
        <v>3724</v>
      </c>
    </row>
    <row r="10" spans="1:15" x14ac:dyDescent="0.25">
      <c r="A10" t="s">
        <v>3660</v>
      </c>
      <c r="B10" t="s">
        <v>3659</v>
      </c>
      <c r="C10" t="s">
        <v>3658</v>
      </c>
      <c r="D10" t="s">
        <v>3657</v>
      </c>
      <c r="E10" t="s">
        <v>3239</v>
      </c>
      <c r="F10" t="s">
        <v>5</v>
      </c>
      <c r="G10" t="s">
        <v>14</v>
      </c>
      <c r="H10">
        <f t="shared" si="0"/>
        <v>79</v>
      </c>
      <c r="J10" t="s">
        <v>3</v>
      </c>
      <c r="K10" t="s">
        <v>3723</v>
      </c>
      <c r="L10" t="s">
        <v>3722</v>
      </c>
      <c r="M10" t="s">
        <v>3299</v>
      </c>
    </row>
    <row r="11" spans="1:15" x14ac:dyDescent="0.25">
      <c r="A11" t="s">
        <v>3660</v>
      </c>
      <c r="B11" t="s">
        <v>3659</v>
      </c>
      <c r="C11" t="s">
        <v>3658</v>
      </c>
      <c r="D11" t="s">
        <v>3657</v>
      </c>
      <c r="E11" t="s">
        <v>3239</v>
      </c>
      <c r="F11" t="s">
        <v>5</v>
      </c>
      <c r="G11" t="s">
        <v>14</v>
      </c>
      <c r="H11">
        <f t="shared" si="0"/>
        <v>86.5</v>
      </c>
      <c r="J11" t="s">
        <v>3</v>
      </c>
      <c r="K11" t="s">
        <v>3721</v>
      </c>
      <c r="L11" t="s">
        <v>3720</v>
      </c>
      <c r="M11" t="s">
        <v>114</v>
      </c>
    </row>
    <row r="12" spans="1:15" x14ac:dyDescent="0.25">
      <c r="A12" t="s">
        <v>3660</v>
      </c>
      <c r="B12" t="s">
        <v>3659</v>
      </c>
      <c r="C12" t="s">
        <v>3658</v>
      </c>
      <c r="D12" t="s">
        <v>3657</v>
      </c>
      <c r="E12" t="s">
        <v>3239</v>
      </c>
      <c r="F12" t="s">
        <v>5</v>
      </c>
      <c r="G12" t="s">
        <v>14</v>
      </c>
      <c r="H12">
        <f t="shared" si="0"/>
        <v>96.998999999999995</v>
      </c>
      <c r="J12" t="s">
        <v>3</v>
      </c>
      <c r="K12" t="s">
        <v>3719</v>
      </c>
      <c r="L12" t="s">
        <v>3718</v>
      </c>
      <c r="M12" t="s">
        <v>3717</v>
      </c>
    </row>
    <row r="13" spans="1:15" x14ac:dyDescent="0.25">
      <c r="A13" t="s">
        <v>3660</v>
      </c>
      <c r="B13" t="s">
        <v>3659</v>
      </c>
      <c r="C13" t="s">
        <v>3658</v>
      </c>
      <c r="D13" t="s">
        <v>3657</v>
      </c>
      <c r="E13" t="s">
        <v>3239</v>
      </c>
      <c r="F13" t="s">
        <v>5</v>
      </c>
      <c r="G13" t="s">
        <v>14</v>
      </c>
      <c r="H13">
        <f t="shared" si="0"/>
        <v>103.062</v>
      </c>
      <c r="J13" t="s">
        <v>3</v>
      </c>
      <c r="K13" t="s">
        <v>3716</v>
      </c>
      <c r="L13" t="s">
        <v>3715</v>
      </c>
      <c r="M13" t="s">
        <v>3429</v>
      </c>
    </row>
    <row r="14" spans="1:15" x14ac:dyDescent="0.25">
      <c r="A14" t="s">
        <v>3660</v>
      </c>
      <c r="B14" t="s">
        <v>3659</v>
      </c>
      <c r="C14" t="s">
        <v>3658</v>
      </c>
      <c r="D14" t="s">
        <v>3657</v>
      </c>
      <c r="E14" t="s">
        <v>3239</v>
      </c>
      <c r="F14" t="s">
        <v>5</v>
      </c>
      <c r="G14" t="s">
        <v>14</v>
      </c>
      <c r="H14">
        <f t="shared" si="0"/>
        <v>108.312</v>
      </c>
      <c r="J14" t="s">
        <v>3</v>
      </c>
      <c r="K14" t="s">
        <v>3714</v>
      </c>
      <c r="L14" t="s">
        <v>3713</v>
      </c>
      <c r="M14" t="s">
        <v>3299</v>
      </c>
    </row>
    <row r="15" spans="1:15" x14ac:dyDescent="0.25">
      <c r="A15" t="s">
        <v>3660</v>
      </c>
      <c r="B15" t="s">
        <v>3659</v>
      </c>
      <c r="C15" t="s">
        <v>3658</v>
      </c>
      <c r="D15" t="s">
        <v>3657</v>
      </c>
      <c r="E15" t="s">
        <v>3239</v>
      </c>
      <c r="F15" t="s">
        <v>5</v>
      </c>
      <c r="G15" t="s">
        <v>14</v>
      </c>
      <c r="H15">
        <f t="shared" si="0"/>
        <v>115.562</v>
      </c>
      <c r="J15" t="s">
        <v>3</v>
      </c>
      <c r="K15" t="s">
        <v>3712</v>
      </c>
      <c r="L15" t="s">
        <v>3711</v>
      </c>
      <c r="M15" t="s">
        <v>3705</v>
      </c>
    </row>
    <row r="16" spans="1:15" x14ac:dyDescent="0.25">
      <c r="A16" t="s">
        <v>3660</v>
      </c>
      <c r="B16" t="s">
        <v>3659</v>
      </c>
      <c r="C16" t="s">
        <v>3658</v>
      </c>
      <c r="D16" t="s">
        <v>3657</v>
      </c>
      <c r="E16" t="s">
        <v>3239</v>
      </c>
      <c r="F16" t="s">
        <v>5</v>
      </c>
      <c r="G16" t="s">
        <v>4</v>
      </c>
      <c r="H16">
        <f t="shared" si="0"/>
        <v>119.812</v>
      </c>
      <c r="J16" t="s">
        <v>3</v>
      </c>
      <c r="K16" t="s">
        <v>3710</v>
      </c>
      <c r="L16" t="s">
        <v>3709</v>
      </c>
      <c r="M16" t="s">
        <v>3708</v>
      </c>
    </row>
    <row r="17" spans="1:13" x14ac:dyDescent="0.25">
      <c r="A17" t="s">
        <v>3660</v>
      </c>
      <c r="B17" t="s">
        <v>3659</v>
      </c>
      <c r="C17" t="s">
        <v>3658</v>
      </c>
      <c r="D17" t="s">
        <v>3657</v>
      </c>
      <c r="E17" t="s">
        <v>3239</v>
      </c>
      <c r="F17" t="s">
        <v>5</v>
      </c>
      <c r="G17" t="s">
        <v>14</v>
      </c>
      <c r="H17">
        <f>K17-K$9+60</f>
        <v>126.96700000000001</v>
      </c>
      <c r="J17" t="s">
        <v>3</v>
      </c>
      <c r="K17" t="s">
        <v>3707</v>
      </c>
      <c r="L17" t="s">
        <v>3706</v>
      </c>
      <c r="M17" t="s">
        <v>3705</v>
      </c>
    </row>
    <row r="18" spans="1:13" x14ac:dyDescent="0.25">
      <c r="A18" t="s">
        <v>3660</v>
      </c>
      <c r="B18" t="s">
        <v>3659</v>
      </c>
      <c r="C18" t="s">
        <v>3658</v>
      </c>
      <c r="D18" t="s">
        <v>3657</v>
      </c>
      <c r="E18" t="s">
        <v>3239</v>
      </c>
      <c r="F18" t="s">
        <v>5</v>
      </c>
      <c r="G18" t="s">
        <v>4</v>
      </c>
      <c r="H18">
        <f>K18-K$9+60</f>
        <v>128.624</v>
      </c>
      <c r="J18" t="s">
        <v>3</v>
      </c>
      <c r="K18" t="s">
        <v>3704</v>
      </c>
      <c r="L18" t="s">
        <v>3703</v>
      </c>
      <c r="M18" t="s">
        <v>3702</v>
      </c>
    </row>
    <row r="19" spans="1:13" x14ac:dyDescent="0.25">
      <c r="A19" t="s">
        <v>3660</v>
      </c>
      <c r="B19" t="s">
        <v>3659</v>
      </c>
      <c r="C19" t="s">
        <v>3658</v>
      </c>
      <c r="D19" t="s">
        <v>3657</v>
      </c>
      <c r="E19" t="s">
        <v>3239</v>
      </c>
      <c r="F19" t="s">
        <v>5</v>
      </c>
      <c r="G19" t="s">
        <v>132</v>
      </c>
      <c r="H19">
        <f t="shared" ref="H19:H23" si="1">K19-K$9+51.3</f>
        <v>134.673</v>
      </c>
      <c r="J19" t="s">
        <v>3</v>
      </c>
      <c r="K19" t="s">
        <v>3701</v>
      </c>
      <c r="L19" t="s">
        <v>3700</v>
      </c>
      <c r="M19" t="s">
        <v>3699</v>
      </c>
    </row>
    <row r="20" spans="1:13" x14ac:dyDescent="0.25">
      <c r="A20" t="s">
        <v>3660</v>
      </c>
      <c r="B20" t="s">
        <v>3659</v>
      </c>
      <c r="C20" t="s">
        <v>3658</v>
      </c>
      <c r="D20" t="s">
        <v>3657</v>
      </c>
      <c r="E20" t="s">
        <v>3239</v>
      </c>
      <c r="F20" t="s">
        <v>5</v>
      </c>
      <c r="G20" t="s">
        <v>132</v>
      </c>
      <c r="H20">
        <f t="shared" si="1"/>
        <v>177.08499999999998</v>
      </c>
      <c r="J20" t="s">
        <v>3</v>
      </c>
      <c r="K20" t="s">
        <v>3698</v>
      </c>
      <c r="L20" t="s">
        <v>3697</v>
      </c>
      <c r="M20" t="s">
        <v>3696</v>
      </c>
    </row>
    <row r="21" spans="1:13" x14ac:dyDescent="0.25">
      <c r="A21" t="s">
        <v>3660</v>
      </c>
      <c r="B21" t="s">
        <v>3659</v>
      </c>
      <c r="C21" t="s">
        <v>3658</v>
      </c>
      <c r="D21" t="s">
        <v>3657</v>
      </c>
      <c r="E21" t="s">
        <v>3239</v>
      </c>
      <c r="F21" t="s">
        <v>5</v>
      </c>
      <c r="G21" t="s">
        <v>36</v>
      </c>
      <c r="H21">
        <f t="shared" si="1"/>
        <v>180.00799999999998</v>
      </c>
      <c r="J21" t="s">
        <v>3</v>
      </c>
      <c r="K21" t="s">
        <v>3695</v>
      </c>
      <c r="L21" t="s">
        <v>3694</v>
      </c>
      <c r="M21" t="s">
        <v>3693</v>
      </c>
    </row>
    <row r="22" spans="1:13" x14ac:dyDescent="0.25">
      <c r="A22" t="s">
        <v>3660</v>
      </c>
      <c r="B22" t="s">
        <v>3659</v>
      </c>
      <c r="C22" t="s">
        <v>3658</v>
      </c>
      <c r="D22" t="s">
        <v>3657</v>
      </c>
      <c r="E22" t="s">
        <v>3239</v>
      </c>
      <c r="F22" t="s">
        <v>5</v>
      </c>
      <c r="G22" t="s">
        <v>132</v>
      </c>
      <c r="H22">
        <f t="shared" si="1"/>
        <v>287.28700000000003</v>
      </c>
      <c r="J22" t="s">
        <v>3</v>
      </c>
      <c r="K22" t="s">
        <v>3692</v>
      </c>
      <c r="L22" t="s">
        <v>3691</v>
      </c>
      <c r="M22" t="s">
        <v>3690</v>
      </c>
    </row>
    <row r="23" spans="1:13" x14ac:dyDescent="0.25">
      <c r="A23" t="s">
        <v>3660</v>
      </c>
      <c r="B23" t="s">
        <v>3659</v>
      </c>
      <c r="C23" t="s">
        <v>3658</v>
      </c>
      <c r="D23" t="s">
        <v>3657</v>
      </c>
      <c r="E23" t="s">
        <v>3239</v>
      </c>
      <c r="F23" t="s">
        <v>5</v>
      </c>
      <c r="G23" t="s">
        <v>132</v>
      </c>
      <c r="H23">
        <f t="shared" si="1"/>
        <v>292.70800000000003</v>
      </c>
      <c r="J23" t="s">
        <v>3</v>
      </c>
      <c r="K23" t="s">
        <v>3689</v>
      </c>
      <c r="L23" t="s">
        <v>3688</v>
      </c>
      <c r="M23" t="s">
        <v>3687</v>
      </c>
    </row>
    <row r="24" spans="1:13" x14ac:dyDescent="0.25">
      <c r="A24" t="s">
        <v>3660</v>
      </c>
      <c r="B24" t="s">
        <v>3659</v>
      </c>
      <c r="C24" t="s">
        <v>3658</v>
      </c>
      <c r="D24" t="s">
        <v>3657</v>
      </c>
      <c r="E24" t="s">
        <v>3239</v>
      </c>
      <c r="F24" t="s">
        <v>5</v>
      </c>
      <c r="G24" t="s">
        <v>36</v>
      </c>
      <c r="H24">
        <f>K24-K$9+33.3</f>
        <v>300.02100000000002</v>
      </c>
      <c r="J24" t="s">
        <v>3</v>
      </c>
      <c r="K24" t="s">
        <v>3686</v>
      </c>
      <c r="L24" t="s">
        <v>3685</v>
      </c>
      <c r="M24" t="s">
        <v>3684</v>
      </c>
    </row>
    <row r="25" spans="1:13" x14ac:dyDescent="0.25">
      <c r="A25" t="s">
        <v>3660</v>
      </c>
      <c r="B25" t="s">
        <v>3659</v>
      </c>
      <c r="C25" t="s">
        <v>3658</v>
      </c>
      <c r="D25" t="s">
        <v>3657</v>
      </c>
      <c r="E25" t="s">
        <v>3239</v>
      </c>
      <c r="F25" t="s">
        <v>5</v>
      </c>
      <c r="G25" t="s">
        <v>132</v>
      </c>
      <c r="H25">
        <f t="shared" ref="H25" si="2">K25-K$9+33.3</f>
        <v>300.52000000000004</v>
      </c>
      <c r="J25" t="s">
        <v>3</v>
      </c>
      <c r="K25" t="s">
        <v>3683</v>
      </c>
      <c r="L25" t="s">
        <v>3682</v>
      </c>
      <c r="M25" t="s">
        <v>663</v>
      </c>
    </row>
    <row r="26" spans="1:13" x14ac:dyDescent="0.25">
      <c r="A26" t="s">
        <v>3660</v>
      </c>
      <c r="B26" t="s">
        <v>3659</v>
      </c>
      <c r="C26" t="s">
        <v>3658</v>
      </c>
      <c r="D26" t="s">
        <v>3657</v>
      </c>
      <c r="E26" t="s">
        <v>3239</v>
      </c>
      <c r="F26" t="s">
        <v>5</v>
      </c>
      <c r="G26" t="s">
        <v>36</v>
      </c>
      <c r="H26">
        <f>K26-K$9+36</f>
        <v>419.97800000000001</v>
      </c>
      <c r="J26" t="s">
        <v>3</v>
      </c>
      <c r="K26" t="s">
        <v>3681</v>
      </c>
      <c r="L26" t="s">
        <v>3680</v>
      </c>
      <c r="M26" t="s">
        <v>3679</v>
      </c>
    </row>
    <row r="27" spans="1:13" x14ac:dyDescent="0.25">
      <c r="A27" t="s">
        <v>3660</v>
      </c>
      <c r="B27" t="s">
        <v>3659</v>
      </c>
      <c r="C27" t="s">
        <v>3658</v>
      </c>
      <c r="D27" t="s">
        <v>3657</v>
      </c>
      <c r="E27" t="s">
        <v>3239</v>
      </c>
      <c r="F27" t="s">
        <v>5</v>
      </c>
      <c r="G27" t="s">
        <v>132</v>
      </c>
      <c r="H27">
        <f t="shared" ref="H27:H31" si="3">K27-K$9+36</f>
        <v>447.05599999999998</v>
      </c>
      <c r="J27" t="s">
        <v>3</v>
      </c>
      <c r="K27" t="s">
        <v>3678</v>
      </c>
      <c r="L27" t="s">
        <v>3677</v>
      </c>
      <c r="M27" t="s">
        <v>179</v>
      </c>
    </row>
    <row r="28" spans="1:13" x14ac:dyDescent="0.25">
      <c r="A28" t="s">
        <v>3660</v>
      </c>
      <c r="B28" t="s">
        <v>3659</v>
      </c>
      <c r="C28" t="s">
        <v>3658</v>
      </c>
      <c r="D28" t="s">
        <v>3657</v>
      </c>
      <c r="E28" t="s">
        <v>3239</v>
      </c>
      <c r="F28" t="s">
        <v>5</v>
      </c>
      <c r="G28" t="s">
        <v>132</v>
      </c>
      <c r="H28">
        <f t="shared" si="3"/>
        <v>456.10300000000001</v>
      </c>
      <c r="J28" t="s">
        <v>3</v>
      </c>
      <c r="K28" t="s">
        <v>3676</v>
      </c>
      <c r="L28" t="s">
        <v>3675</v>
      </c>
      <c r="M28" t="s">
        <v>3674</v>
      </c>
    </row>
    <row r="29" spans="1:13" x14ac:dyDescent="0.25">
      <c r="A29" t="s">
        <v>3660</v>
      </c>
      <c r="B29" t="s">
        <v>3659</v>
      </c>
      <c r="C29" t="s">
        <v>3658</v>
      </c>
      <c r="D29" t="s">
        <v>3657</v>
      </c>
      <c r="E29" t="s">
        <v>3239</v>
      </c>
      <c r="F29" t="s">
        <v>5</v>
      </c>
      <c r="G29" t="s">
        <v>132</v>
      </c>
      <c r="H29">
        <f t="shared" si="3"/>
        <v>460.71199999999999</v>
      </c>
      <c r="J29" t="s">
        <v>3</v>
      </c>
      <c r="K29" t="s">
        <v>3673</v>
      </c>
      <c r="L29" t="s">
        <v>3672</v>
      </c>
      <c r="M29" t="s">
        <v>635</v>
      </c>
    </row>
    <row r="30" spans="1:13" x14ac:dyDescent="0.25">
      <c r="A30" t="s">
        <v>3660</v>
      </c>
      <c r="B30" t="s">
        <v>3659</v>
      </c>
      <c r="C30" t="s">
        <v>3658</v>
      </c>
      <c r="D30" t="s">
        <v>3657</v>
      </c>
      <c r="E30" t="s">
        <v>3239</v>
      </c>
      <c r="F30" t="s">
        <v>5</v>
      </c>
      <c r="G30" t="s">
        <v>132</v>
      </c>
      <c r="H30">
        <f t="shared" si="3"/>
        <v>473.71199999999999</v>
      </c>
      <c r="J30" t="s">
        <v>3</v>
      </c>
      <c r="K30" t="s">
        <v>3671</v>
      </c>
      <c r="L30" t="s">
        <v>3670</v>
      </c>
      <c r="M30" t="s">
        <v>3669</v>
      </c>
    </row>
    <row r="31" spans="1:13" x14ac:dyDescent="0.25">
      <c r="A31" t="s">
        <v>3660</v>
      </c>
      <c r="B31" t="s">
        <v>3659</v>
      </c>
      <c r="C31" t="s">
        <v>3658</v>
      </c>
      <c r="D31" t="s">
        <v>3657</v>
      </c>
      <c r="E31" t="s">
        <v>3239</v>
      </c>
      <c r="F31" t="s">
        <v>5</v>
      </c>
      <c r="G31" t="s">
        <v>132</v>
      </c>
      <c r="H31">
        <f t="shared" si="3"/>
        <v>485.11799999999999</v>
      </c>
      <c r="J31" t="s">
        <v>3</v>
      </c>
      <c r="K31" t="s">
        <v>3668</v>
      </c>
      <c r="L31" t="s">
        <v>3667</v>
      </c>
      <c r="M31" t="s">
        <v>114</v>
      </c>
    </row>
    <row r="32" spans="1:13" x14ac:dyDescent="0.25">
      <c r="A32" t="s">
        <v>3660</v>
      </c>
      <c r="B32" t="s">
        <v>3659</v>
      </c>
      <c r="C32" t="s">
        <v>3658</v>
      </c>
      <c r="D32" t="s">
        <v>3657</v>
      </c>
      <c r="E32" t="s">
        <v>3239</v>
      </c>
      <c r="F32" t="s">
        <v>5</v>
      </c>
      <c r="G32" t="s">
        <v>4</v>
      </c>
      <c r="H32">
        <f>K32-K$9+13</f>
        <v>521.70700000000011</v>
      </c>
      <c r="J32" t="s">
        <v>3</v>
      </c>
      <c r="K32" t="s">
        <v>3666</v>
      </c>
      <c r="L32" t="s">
        <v>3665</v>
      </c>
      <c r="M32" t="s">
        <v>3664</v>
      </c>
    </row>
    <row r="33" spans="1:13" x14ac:dyDescent="0.25">
      <c r="A33" t="s">
        <v>3660</v>
      </c>
      <c r="B33" t="s">
        <v>3659</v>
      </c>
      <c r="C33" t="s">
        <v>3658</v>
      </c>
      <c r="D33" t="s">
        <v>3657</v>
      </c>
      <c r="E33" t="s">
        <v>3239</v>
      </c>
      <c r="F33" t="s">
        <v>5</v>
      </c>
      <c r="G33" t="s">
        <v>36</v>
      </c>
      <c r="H33">
        <f t="shared" ref="H33:H34" si="4">K33-K$9+13</f>
        <v>540.62899999999991</v>
      </c>
      <c r="J33" t="s">
        <v>3</v>
      </c>
      <c r="K33" t="s">
        <v>3663</v>
      </c>
      <c r="L33" t="s">
        <v>3662</v>
      </c>
      <c r="M33" t="s">
        <v>3661</v>
      </c>
    </row>
    <row r="34" spans="1:13" x14ac:dyDescent="0.25">
      <c r="A34" t="s">
        <v>3660</v>
      </c>
      <c r="B34" t="s">
        <v>3659</v>
      </c>
      <c r="C34" t="s">
        <v>3658</v>
      </c>
      <c r="D34" t="s">
        <v>3657</v>
      </c>
      <c r="E34" t="s">
        <v>3239</v>
      </c>
      <c r="F34" t="s">
        <v>5</v>
      </c>
      <c r="G34" t="s">
        <v>4</v>
      </c>
      <c r="H34">
        <f t="shared" si="4"/>
        <v>563.94100000000003</v>
      </c>
      <c r="J34" t="s">
        <v>3</v>
      </c>
      <c r="K34" t="s">
        <v>3656</v>
      </c>
      <c r="L34" t="s">
        <v>3655</v>
      </c>
      <c r="M34" t="s">
        <v>114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E32" sqref="E32"/>
    </sheetView>
  </sheetViews>
  <sheetFormatPr defaultRowHeight="15" x14ac:dyDescent="0.25"/>
  <cols>
    <col min="1" max="1" width="15" customWidth="1"/>
    <col min="2" max="2" width="7" customWidth="1"/>
  </cols>
  <sheetData>
    <row r="1" spans="1:16" x14ac:dyDescent="0.25">
      <c r="A1" s="2" t="s">
        <v>4080</v>
      </c>
      <c r="B1" s="2">
        <v>0</v>
      </c>
    </row>
    <row r="2" spans="1:16" x14ac:dyDescent="0.25">
      <c r="A2" s="2" t="s">
        <v>4054</v>
      </c>
      <c r="B2" s="2">
        <v>1</v>
      </c>
    </row>
    <row r="3" spans="1:16" x14ac:dyDescent="0.25">
      <c r="A3" s="2" t="s">
        <v>4053</v>
      </c>
      <c r="B3" s="2">
        <v>2</v>
      </c>
    </row>
    <row r="4" spans="1:16" x14ac:dyDescent="0.25">
      <c r="A4" s="2" t="s">
        <v>4055</v>
      </c>
      <c r="B4" s="2">
        <v>3</v>
      </c>
    </row>
    <row r="5" spans="1:16" x14ac:dyDescent="0.25">
      <c r="A5" s="2" t="s">
        <v>4056</v>
      </c>
      <c r="B5" s="2">
        <v>4</v>
      </c>
    </row>
    <row r="6" spans="1:16" x14ac:dyDescent="0.25">
      <c r="A6" s="2" t="s">
        <v>4057</v>
      </c>
      <c r="B6" s="2">
        <v>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 t="s">
        <v>4052</v>
      </c>
      <c r="B7" s="2">
        <v>6</v>
      </c>
    </row>
    <row r="8" spans="1:16" x14ac:dyDescent="0.25">
      <c r="A8" s="2" t="s">
        <v>4081</v>
      </c>
      <c r="B8" s="2">
        <v>8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workbookViewId="0">
      <pane ySplit="1" topLeftCell="A38" activePane="bottomLeft" state="frozen"/>
      <selection pane="bottomLeft" activeCell="G2" sqref="G2:M72"/>
    </sheetView>
  </sheetViews>
  <sheetFormatPr defaultRowHeight="15" x14ac:dyDescent="0.25"/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3745</v>
      </c>
      <c r="B2" t="s">
        <v>3744</v>
      </c>
      <c r="C2" t="s">
        <v>3743</v>
      </c>
      <c r="D2" t="s">
        <v>3742</v>
      </c>
      <c r="E2" t="s">
        <v>3741</v>
      </c>
      <c r="F2" t="s">
        <v>5</v>
      </c>
      <c r="G2" t="s">
        <v>154</v>
      </c>
      <c r="H2">
        <f>K2-K$12+60</f>
        <v>1.7150000000000034</v>
      </c>
      <c r="J2" t="s">
        <v>153</v>
      </c>
      <c r="K2" t="s">
        <v>3345</v>
      </c>
      <c r="L2" t="s">
        <v>3345</v>
      </c>
      <c r="M2" t="s">
        <v>151</v>
      </c>
    </row>
    <row r="3" spans="1:15" x14ac:dyDescent="0.25">
      <c r="A3" t="s">
        <v>3745</v>
      </c>
      <c r="B3" t="s">
        <v>3744</v>
      </c>
      <c r="C3" t="s">
        <v>3743</v>
      </c>
      <c r="D3" t="s">
        <v>3742</v>
      </c>
      <c r="E3" t="s">
        <v>3741</v>
      </c>
      <c r="F3" t="s">
        <v>5</v>
      </c>
      <c r="G3" t="s">
        <v>14</v>
      </c>
      <c r="H3">
        <f t="shared" ref="H3:H7" si="0">K3-K$12+60</f>
        <v>1.7150000000000034</v>
      </c>
      <c r="J3" t="s">
        <v>3</v>
      </c>
      <c r="K3" t="s">
        <v>3345</v>
      </c>
      <c r="L3" t="s">
        <v>3909</v>
      </c>
      <c r="M3" t="s">
        <v>3909</v>
      </c>
    </row>
    <row r="4" spans="1:15" x14ac:dyDescent="0.25">
      <c r="A4" t="s">
        <v>3745</v>
      </c>
      <c r="B4" t="s">
        <v>3744</v>
      </c>
      <c r="C4" t="s">
        <v>3743</v>
      </c>
      <c r="D4" t="s">
        <v>3742</v>
      </c>
      <c r="E4" t="s">
        <v>3741</v>
      </c>
      <c r="F4" t="s">
        <v>5</v>
      </c>
      <c r="G4" t="s">
        <v>14</v>
      </c>
      <c r="H4">
        <f t="shared" si="0"/>
        <v>9.5650000000000048</v>
      </c>
      <c r="J4" t="s">
        <v>3</v>
      </c>
      <c r="K4" t="s">
        <v>3344</v>
      </c>
      <c r="L4" t="s">
        <v>3908</v>
      </c>
      <c r="M4" t="s">
        <v>766</v>
      </c>
    </row>
    <row r="5" spans="1:15" x14ac:dyDescent="0.25">
      <c r="A5" t="s">
        <v>3745</v>
      </c>
      <c r="B5" t="s">
        <v>3744</v>
      </c>
      <c r="C5" t="s">
        <v>3743</v>
      </c>
      <c r="D5" t="s">
        <v>3742</v>
      </c>
      <c r="E5" t="s">
        <v>3741</v>
      </c>
      <c r="F5" t="s">
        <v>5</v>
      </c>
      <c r="G5" t="s">
        <v>4</v>
      </c>
      <c r="H5">
        <f t="shared" si="0"/>
        <v>15.567000000000007</v>
      </c>
      <c r="J5" t="s">
        <v>3</v>
      </c>
      <c r="K5" t="s">
        <v>3907</v>
      </c>
      <c r="L5" t="s">
        <v>3906</v>
      </c>
      <c r="M5" t="s">
        <v>114</v>
      </c>
    </row>
    <row r="6" spans="1:15" x14ac:dyDescent="0.25">
      <c r="A6" t="s">
        <v>3745</v>
      </c>
      <c r="B6" t="s">
        <v>3744</v>
      </c>
      <c r="C6" t="s">
        <v>3743</v>
      </c>
      <c r="D6" t="s">
        <v>3742</v>
      </c>
      <c r="E6" t="s">
        <v>3741</v>
      </c>
      <c r="F6" t="s">
        <v>5</v>
      </c>
      <c r="G6" t="s">
        <v>14</v>
      </c>
      <c r="H6">
        <f t="shared" si="0"/>
        <v>18.567000000000007</v>
      </c>
      <c r="J6" t="s">
        <v>3</v>
      </c>
      <c r="K6" t="s">
        <v>3905</v>
      </c>
      <c r="L6" t="s">
        <v>3904</v>
      </c>
      <c r="M6" t="s">
        <v>1477</v>
      </c>
    </row>
    <row r="7" spans="1:15" x14ac:dyDescent="0.25">
      <c r="A7" t="s">
        <v>3745</v>
      </c>
      <c r="B7" t="s">
        <v>3744</v>
      </c>
      <c r="C7" t="s">
        <v>3743</v>
      </c>
      <c r="D7" t="s">
        <v>3742</v>
      </c>
      <c r="E7" t="s">
        <v>3741</v>
      </c>
      <c r="F7" t="s">
        <v>5</v>
      </c>
      <c r="G7" t="s">
        <v>14</v>
      </c>
      <c r="H7">
        <f t="shared" si="0"/>
        <v>30.817000000000004</v>
      </c>
      <c r="J7" t="s">
        <v>3</v>
      </c>
      <c r="K7" t="s">
        <v>3903</v>
      </c>
      <c r="L7" t="s">
        <v>3902</v>
      </c>
      <c r="M7" t="s">
        <v>3901</v>
      </c>
    </row>
    <row r="8" spans="1:15" x14ac:dyDescent="0.25">
      <c r="A8" t="s">
        <v>3745</v>
      </c>
      <c r="B8" t="s">
        <v>3744</v>
      </c>
      <c r="C8" t="s">
        <v>3743</v>
      </c>
      <c r="D8" t="s">
        <v>3742</v>
      </c>
      <c r="E8" t="s">
        <v>3741</v>
      </c>
      <c r="F8" t="s">
        <v>5</v>
      </c>
      <c r="G8" t="s">
        <v>4</v>
      </c>
      <c r="H8">
        <f>K8-K$12+60</f>
        <v>32.094000000000008</v>
      </c>
      <c r="J8" t="s">
        <v>3</v>
      </c>
      <c r="K8" t="s">
        <v>3900</v>
      </c>
      <c r="L8" t="s">
        <v>3899</v>
      </c>
      <c r="M8" t="s">
        <v>959</v>
      </c>
    </row>
    <row r="9" spans="1:15" x14ac:dyDescent="0.25">
      <c r="A9" t="s">
        <v>3745</v>
      </c>
      <c r="B9" t="s">
        <v>3744</v>
      </c>
      <c r="C9" t="s">
        <v>3743</v>
      </c>
      <c r="D9" t="s">
        <v>3742</v>
      </c>
      <c r="E9" t="s">
        <v>3741</v>
      </c>
      <c r="F9" t="s">
        <v>5</v>
      </c>
      <c r="G9" t="s">
        <v>14</v>
      </c>
      <c r="H9">
        <f t="shared" ref="H9:H20" si="1">K9-K$12+60</f>
        <v>33.593000000000004</v>
      </c>
      <c r="J9" t="s">
        <v>3</v>
      </c>
      <c r="K9" t="s">
        <v>3898</v>
      </c>
      <c r="L9" t="s">
        <v>3897</v>
      </c>
      <c r="M9" t="s">
        <v>3896</v>
      </c>
    </row>
    <row r="10" spans="1:15" x14ac:dyDescent="0.25">
      <c r="A10" t="s">
        <v>3745</v>
      </c>
      <c r="B10" t="s">
        <v>3744</v>
      </c>
      <c r="C10" t="s">
        <v>3743</v>
      </c>
      <c r="D10" t="s">
        <v>3742</v>
      </c>
      <c r="E10" t="s">
        <v>3741</v>
      </c>
      <c r="F10" t="s">
        <v>5</v>
      </c>
      <c r="G10" t="s">
        <v>14</v>
      </c>
      <c r="H10">
        <f t="shared" si="1"/>
        <v>46.094000000000001</v>
      </c>
      <c r="J10" t="s">
        <v>3</v>
      </c>
      <c r="K10" t="s">
        <v>3895</v>
      </c>
      <c r="L10" t="s">
        <v>3894</v>
      </c>
      <c r="M10" t="s">
        <v>3868</v>
      </c>
    </row>
    <row r="11" spans="1:15" x14ac:dyDescent="0.25">
      <c r="A11" t="s">
        <v>3745</v>
      </c>
      <c r="B11" t="s">
        <v>3744</v>
      </c>
      <c r="C11" t="s">
        <v>3743</v>
      </c>
      <c r="D11" t="s">
        <v>3742</v>
      </c>
      <c r="E11" t="s">
        <v>3741</v>
      </c>
      <c r="F11" t="s">
        <v>5</v>
      </c>
      <c r="G11" t="s">
        <v>4</v>
      </c>
      <c r="H11">
        <f t="shared" si="1"/>
        <v>57.25</v>
      </c>
      <c r="J11" t="s">
        <v>3</v>
      </c>
      <c r="K11" t="s">
        <v>3893</v>
      </c>
      <c r="L11" t="s">
        <v>3892</v>
      </c>
      <c r="M11" t="s">
        <v>1882</v>
      </c>
    </row>
    <row r="12" spans="1:15" x14ac:dyDescent="0.25">
      <c r="A12" t="s">
        <v>3745</v>
      </c>
      <c r="B12" t="s">
        <v>3744</v>
      </c>
      <c r="C12" t="s">
        <v>3743</v>
      </c>
      <c r="D12" t="s">
        <v>3742</v>
      </c>
      <c r="E12" t="s">
        <v>3741</v>
      </c>
      <c r="F12" t="s">
        <v>5</v>
      </c>
      <c r="G12" t="s">
        <v>36</v>
      </c>
      <c r="H12">
        <f t="shared" si="1"/>
        <v>60</v>
      </c>
      <c r="J12" t="s">
        <v>3</v>
      </c>
      <c r="K12" t="s">
        <v>3891</v>
      </c>
      <c r="L12" t="s">
        <v>3890</v>
      </c>
      <c r="M12" t="s">
        <v>3889</v>
      </c>
    </row>
    <row r="13" spans="1:15" x14ac:dyDescent="0.25">
      <c r="A13" t="s">
        <v>3745</v>
      </c>
      <c r="B13" t="s">
        <v>3744</v>
      </c>
      <c r="C13" t="s">
        <v>3743</v>
      </c>
      <c r="D13" t="s">
        <v>3742</v>
      </c>
      <c r="E13" t="s">
        <v>3741</v>
      </c>
      <c r="F13" t="s">
        <v>5</v>
      </c>
      <c r="G13" t="s">
        <v>14</v>
      </c>
      <c r="H13">
        <f t="shared" si="1"/>
        <v>65</v>
      </c>
      <c r="J13" t="s">
        <v>3</v>
      </c>
      <c r="K13" t="s">
        <v>3888</v>
      </c>
      <c r="L13" t="s">
        <v>3887</v>
      </c>
      <c r="M13" t="s">
        <v>3395</v>
      </c>
    </row>
    <row r="14" spans="1:15" x14ac:dyDescent="0.25">
      <c r="A14" t="s">
        <v>3745</v>
      </c>
      <c r="B14" t="s">
        <v>3744</v>
      </c>
      <c r="C14" t="s">
        <v>3743</v>
      </c>
      <c r="D14" t="s">
        <v>3742</v>
      </c>
      <c r="E14" t="s">
        <v>3741</v>
      </c>
      <c r="F14" t="s">
        <v>5</v>
      </c>
      <c r="G14" t="s">
        <v>14</v>
      </c>
      <c r="H14">
        <f t="shared" si="1"/>
        <v>80.406000000000006</v>
      </c>
      <c r="J14" t="s">
        <v>3</v>
      </c>
      <c r="K14" t="s">
        <v>3886</v>
      </c>
      <c r="L14" t="s">
        <v>3885</v>
      </c>
      <c r="M14" t="s">
        <v>3884</v>
      </c>
    </row>
    <row r="15" spans="1:15" x14ac:dyDescent="0.25">
      <c r="A15" t="s">
        <v>3745</v>
      </c>
      <c r="B15" t="s">
        <v>3744</v>
      </c>
      <c r="C15" t="s">
        <v>3743</v>
      </c>
      <c r="D15" t="s">
        <v>3742</v>
      </c>
      <c r="E15" t="s">
        <v>3741</v>
      </c>
      <c r="F15" t="s">
        <v>5</v>
      </c>
      <c r="G15" t="s">
        <v>14</v>
      </c>
      <c r="H15">
        <f t="shared" si="1"/>
        <v>102.905</v>
      </c>
      <c r="J15" t="s">
        <v>3</v>
      </c>
      <c r="K15" t="s">
        <v>3718</v>
      </c>
      <c r="L15" t="s">
        <v>3883</v>
      </c>
      <c r="M15" t="s">
        <v>3882</v>
      </c>
    </row>
    <row r="16" spans="1:15" x14ac:dyDescent="0.25">
      <c r="A16" t="s">
        <v>3745</v>
      </c>
      <c r="B16" t="s">
        <v>3744</v>
      </c>
      <c r="C16" t="s">
        <v>3743</v>
      </c>
      <c r="D16" t="s">
        <v>3742</v>
      </c>
      <c r="E16" t="s">
        <v>3741</v>
      </c>
      <c r="F16" t="s">
        <v>5</v>
      </c>
      <c r="G16" t="s">
        <v>132</v>
      </c>
      <c r="H16">
        <f t="shared" si="1"/>
        <v>108.73400000000001</v>
      </c>
      <c r="J16" t="s">
        <v>3</v>
      </c>
      <c r="K16" t="s">
        <v>3881</v>
      </c>
      <c r="L16" t="s">
        <v>3880</v>
      </c>
      <c r="M16" t="s">
        <v>236</v>
      </c>
    </row>
    <row r="17" spans="1:13" x14ac:dyDescent="0.25">
      <c r="A17" t="s">
        <v>3745</v>
      </c>
      <c r="B17" t="s">
        <v>3744</v>
      </c>
      <c r="C17" t="s">
        <v>3743</v>
      </c>
      <c r="D17" t="s">
        <v>3742</v>
      </c>
      <c r="E17" t="s">
        <v>3741</v>
      </c>
      <c r="F17" t="s">
        <v>5</v>
      </c>
      <c r="G17" t="s">
        <v>14</v>
      </c>
      <c r="H17">
        <f t="shared" si="1"/>
        <v>124.51300000000001</v>
      </c>
      <c r="J17" t="s">
        <v>3</v>
      </c>
      <c r="K17" t="s">
        <v>3879</v>
      </c>
      <c r="L17" t="s">
        <v>3878</v>
      </c>
      <c r="M17" t="s">
        <v>3717</v>
      </c>
    </row>
    <row r="18" spans="1:13" x14ac:dyDescent="0.25">
      <c r="A18" t="s">
        <v>3745</v>
      </c>
      <c r="B18" t="s">
        <v>3744</v>
      </c>
      <c r="C18" t="s">
        <v>3743</v>
      </c>
      <c r="D18" t="s">
        <v>3742</v>
      </c>
      <c r="E18" t="s">
        <v>3741</v>
      </c>
      <c r="F18" t="s">
        <v>5</v>
      </c>
      <c r="G18" t="s">
        <v>178</v>
      </c>
      <c r="H18">
        <f t="shared" si="1"/>
        <v>134.01400000000001</v>
      </c>
      <c r="J18" t="s">
        <v>3</v>
      </c>
      <c r="K18" t="s">
        <v>3877</v>
      </c>
      <c r="L18" t="s">
        <v>3876</v>
      </c>
      <c r="M18" t="s">
        <v>3299</v>
      </c>
    </row>
    <row r="19" spans="1:13" x14ac:dyDescent="0.25">
      <c r="A19" t="s">
        <v>3745</v>
      </c>
      <c r="B19" t="s">
        <v>3744</v>
      </c>
      <c r="C19" t="s">
        <v>3743</v>
      </c>
      <c r="D19" t="s">
        <v>3742</v>
      </c>
      <c r="E19" t="s">
        <v>3741</v>
      </c>
      <c r="F19" t="s">
        <v>5</v>
      </c>
      <c r="G19" t="s">
        <v>132</v>
      </c>
      <c r="H19">
        <f t="shared" si="1"/>
        <v>136.01400000000001</v>
      </c>
      <c r="J19" t="s">
        <v>3</v>
      </c>
      <c r="K19" t="s">
        <v>3875</v>
      </c>
      <c r="L19" t="s">
        <v>3874</v>
      </c>
      <c r="M19" t="s">
        <v>3873</v>
      </c>
    </row>
    <row r="20" spans="1:13" x14ac:dyDescent="0.25">
      <c r="A20" t="s">
        <v>3745</v>
      </c>
      <c r="B20" t="s">
        <v>3744</v>
      </c>
      <c r="C20" t="s">
        <v>3743</v>
      </c>
      <c r="D20" t="s">
        <v>3742</v>
      </c>
      <c r="E20" t="s">
        <v>3741</v>
      </c>
      <c r="F20" t="s">
        <v>5</v>
      </c>
      <c r="G20" t="s">
        <v>14</v>
      </c>
      <c r="H20">
        <f t="shared" si="1"/>
        <v>153.51400000000001</v>
      </c>
      <c r="J20" t="s">
        <v>3</v>
      </c>
      <c r="K20" t="s">
        <v>3872</v>
      </c>
      <c r="L20" t="s">
        <v>3871</v>
      </c>
      <c r="M20" t="s">
        <v>635</v>
      </c>
    </row>
    <row r="21" spans="1:13" x14ac:dyDescent="0.25">
      <c r="A21" t="s">
        <v>3745</v>
      </c>
      <c r="B21" t="s">
        <v>3744</v>
      </c>
      <c r="C21" t="s">
        <v>3743</v>
      </c>
      <c r="D21" t="s">
        <v>3742</v>
      </c>
      <c r="E21" t="s">
        <v>3741</v>
      </c>
      <c r="F21" t="s">
        <v>5</v>
      </c>
      <c r="G21" t="s">
        <v>14</v>
      </c>
      <c r="H21">
        <f>K21-K$12+53.5</f>
        <v>157.01300000000001</v>
      </c>
      <c r="J21" t="s">
        <v>3</v>
      </c>
      <c r="K21" t="s">
        <v>3870</v>
      </c>
      <c r="L21" t="s">
        <v>3869</v>
      </c>
      <c r="M21" t="s">
        <v>3868</v>
      </c>
    </row>
    <row r="22" spans="1:13" x14ac:dyDescent="0.25">
      <c r="A22" t="s">
        <v>3745</v>
      </c>
      <c r="B22" t="s">
        <v>3744</v>
      </c>
      <c r="C22" t="s">
        <v>3743</v>
      </c>
      <c r="D22" t="s">
        <v>3742</v>
      </c>
      <c r="E22" t="s">
        <v>3741</v>
      </c>
      <c r="F22" t="s">
        <v>5</v>
      </c>
      <c r="G22" t="s">
        <v>178</v>
      </c>
      <c r="H22">
        <f t="shared" ref="H22:H30" si="2">K22-K$12+53.5</f>
        <v>166.82500000000002</v>
      </c>
      <c r="J22" t="s">
        <v>3</v>
      </c>
      <c r="K22" t="s">
        <v>3867</v>
      </c>
      <c r="L22" t="s">
        <v>3866</v>
      </c>
      <c r="M22" t="s">
        <v>3265</v>
      </c>
    </row>
    <row r="23" spans="1:13" x14ac:dyDescent="0.25">
      <c r="A23" t="s">
        <v>3745</v>
      </c>
      <c r="B23" t="s">
        <v>3744</v>
      </c>
      <c r="C23" t="s">
        <v>3743</v>
      </c>
      <c r="D23" t="s">
        <v>3742</v>
      </c>
      <c r="E23" t="s">
        <v>3741</v>
      </c>
      <c r="F23" t="s">
        <v>5</v>
      </c>
      <c r="G23" t="s">
        <v>132</v>
      </c>
      <c r="H23">
        <f t="shared" si="2"/>
        <v>174.82500000000002</v>
      </c>
      <c r="J23" t="s">
        <v>3</v>
      </c>
      <c r="K23" t="s">
        <v>3865</v>
      </c>
      <c r="L23" t="s">
        <v>3864</v>
      </c>
      <c r="M23" t="s">
        <v>3863</v>
      </c>
    </row>
    <row r="24" spans="1:13" x14ac:dyDescent="0.25">
      <c r="A24" t="s">
        <v>3745</v>
      </c>
      <c r="B24" t="s">
        <v>3744</v>
      </c>
      <c r="C24" t="s">
        <v>3743</v>
      </c>
      <c r="D24" t="s">
        <v>3742</v>
      </c>
      <c r="E24" t="s">
        <v>3741</v>
      </c>
      <c r="F24" t="s">
        <v>5</v>
      </c>
      <c r="G24" t="s">
        <v>36</v>
      </c>
      <c r="H24">
        <f t="shared" si="2"/>
        <v>179.99600000000001</v>
      </c>
      <c r="J24" t="s">
        <v>3</v>
      </c>
      <c r="K24" t="s">
        <v>3862</v>
      </c>
      <c r="L24" t="s">
        <v>3861</v>
      </c>
      <c r="M24" t="s">
        <v>3860</v>
      </c>
    </row>
    <row r="25" spans="1:13" x14ac:dyDescent="0.25">
      <c r="A25" t="s">
        <v>3745</v>
      </c>
      <c r="B25" t="s">
        <v>3744</v>
      </c>
      <c r="C25" t="s">
        <v>3743</v>
      </c>
      <c r="D25" t="s">
        <v>3742</v>
      </c>
      <c r="E25" t="s">
        <v>3741</v>
      </c>
      <c r="F25" t="s">
        <v>5</v>
      </c>
      <c r="G25" t="s">
        <v>4</v>
      </c>
      <c r="H25">
        <f t="shared" si="2"/>
        <v>188.49700000000001</v>
      </c>
      <c r="J25" t="s">
        <v>3</v>
      </c>
      <c r="K25" t="s">
        <v>3859</v>
      </c>
      <c r="L25" t="s">
        <v>3858</v>
      </c>
      <c r="M25" t="s">
        <v>635</v>
      </c>
    </row>
    <row r="26" spans="1:13" x14ac:dyDescent="0.25">
      <c r="A26" t="s">
        <v>3745</v>
      </c>
      <c r="B26" t="s">
        <v>3744</v>
      </c>
      <c r="C26" t="s">
        <v>3743</v>
      </c>
      <c r="D26" t="s">
        <v>3742</v>
      </c>
      <c r="E26" t="s">
        <v>3741</v>
      </c>
      <c r="F26" t="s">
        <v>5</v>
      </c>
      <c r="G26" t="s">
        <v>14</v>
      </c>
      <c r="H26">
        <f t="shared" si="2"/>
        <v>198.49700000000001</v>
      </c>
      <c r="J26" t="s">
        <v>3</v>
      </c>
      <c r="K26" t="s">
        <v>3857</v>
      </c>
      <c r="L26" t="s">
        <v>3856</v>
      </c>
      <c r="M26" t="s">
        <v>3373</v>
      </c>
    </row>
    <row r="27" spans="1:13" x14ac:dyDescent="0.25">
      <c r="A27" t="s">
        <v>3745</v>
      </c>
      <c r="B27" t="s">
        <v>3744</v>
      </c>
      <c r="C27" t="s">
        <v>3743</v>
      </c>
      <c r="D27" t="s">
        <v>3742</v>
      </c>
      <c r="E27" t="s">
        <v>3741</v>
      </c>
      <c r="F27" t="s">
        <v>5</v>
      </c>
      <c r="G27" t="s">
        <v>132</v>
      </c>
      <c r="H27">
        <f t="shared" si="2"/>
        <v>208.05799999999999</v>
      </c>
      <c r="J27" t="s">
        <v>3</v>
      </c>
      <c r="K27" t="s">
        <v>3855</v>
      </c>
      <c r="L27" t="s">
        <v>3854</v>
      </c>
      <c r="M27" t="s">
        <v>3774</v>
      </c>
    </row>
    <row r="28" spans="1:13" x14ac:dyDescent="0.25">
      <c r="A28" t="s">
        <v>3745</v>
      </c>
      <c r="B28" t="s">
        <v>3744</v>
      </c>
      <c r="C28" t="s">
        <v>3743</v>
      </c>
      <c r="D28" t="s">
        <v>3742</v>
      </c>
      <c r="E28" t="s">
        <v>3741</v>
      </c>
      <c r="F28" t="s">
        <v>5</v>
      </c>
      <c r="G28" t="s">
        <v>14</v>
      </c>
      <c r="H28">
        <f t="shared" si="2"/>
        <v>221.809</v>
      </c>
      <c r="J28" t="s">
        <v>3</v>
      </c>
      <c r="K28" t="s">
        <v>3853</v>
      </c>
      <c r="L28" t="s">
        <v>3852</v>
      </c>
      <c r="M28" t="s">
        <v>114</v>
      </c>
    </row>
    <row r="29" spans="1:13" x14ac:dyDescent="0.25">
      <c r="A29" t="s">
        <v>3745</v>
      </c>
      <c r="B29" t="s">
        <v>3744</v>
      </c>
      <c r="C29" t="s">
        <v>3743</v>
      </c>
      <c r="D29" t="s">
        <v>3742</v>
      </c>
      <c r="E29" t="s">
        <v>3741</v>
      </c>
      <c r="F29" t="s">
        <v>5</v>
      </c>
      <c r="G29" t="s">
        <v>178</v>
      </c>
      <c r="H29">
        <f t="shared" si="2"/>
        <v>232.559</v>
      </c>
      <c r="J29" t="s">
        <v>3</v>
      </c>
      <c r="K29" t="s">
        <v>3851</v>
      </c>
      <c r="L29" t="s">
        <v>3850</v>
      </c>
      <c r="M29" t="s">
        <v>3849</v>
      </c>
    </row>
    <row r="30" spans="1:13" x14ac:dyDescent="0.25">
      <c r="A30" t="s">
        <v>3745</v>
      </c>
      <c r="B30" t="s">
        <v>3744</v>
      </c>
      <c r="C30" t="s">
        <v>3743</v>
      </c>
      <c r="D30" t="s">
        <v>3742</v>
      </c>
      <c r="E30" t="s">
        <v>3741</v>
      </c>
      <c r="F30" t="s">
        <v>5</v>
      </c>
      <c r="G30" t="s">
        <v>132</v>
      </c>
      <c r="H30">
        <f t="shared" si="2"/>
        <v>235.715</v>
      </c>
      <c r="J30" t="s">
        <v>3</v>
      </c>
      <c r="K30" t="s">
        <v>3848</v>
      </c>
      <c r="L30" t="s">
        <v>3847</v>
      </c>
      <c r="M30" t="s">
        <v>3768</v>
      </c>
    </row>
    <row r="31" spans="1:13" x14ac:dyDescent="0.25">
      <c r="A31" t="s">
        <v>3745</v>
      </c>
      <c r="B31" t="s">
        <v>3744</v>
      </c>
      <c r="C31" t="s">
        <v>3743</v>
      </c>
      <c r="D31" t="s">
        <v>3742</v>
      </c>
      <c r="E31" t="s">
        <v>3741</v>
      </c>
      <c r="F31" t="s">
        <v>5</v>
      </c>
      <c r="G31" t="s">
        <v>132</v>
      </c>
      <c r="H31">
        <f>K31-K$12+45</f>
        <v>248.386</v>
      </c>
      <c r="J31" t="s">
        <v>3</v>
      </c>
      <c r="K31" t="s">
        <v>3846</v>
      </c>
      <c r="L31" t="s">
        <v>3845</v>
      </c>
      <c r="M31" t="s">
        <v>3256</v>
      </c>
    </row>
    <row r="32" spans="1:13" x14ac:dyDescent="0.25">
      <c r="A32" t="s">
        <v>3745</v>
      </c>
      <c r="B32" t="s">
        <v>3744</v>
      </c>
      <c r="C32" t="s">
        <v>3743</v>
      </c>
      <c r="D32" t="s">
        <v>3742</v>
      </c>
      <c r="E32" t="s">
        <v>3741</v>
      </c>
      <c r="F32" t="s">
        <v>5</v>
      </c>
      <c r="G32" t="s">
        <v>14</v>
      </c>
      <c r="H32">
        <f t="shared" ref="H32:H41" si="3">K32-K$12+45</f>
        <v>259.13599999999997</v>
      </c>
      <c r="J32" t="s">
        <v>3</v>
      </c>
      <c r="K32" t="s">
        <v>3844</v>
      </c>
      <c r="L32" t="s">
        <v>3843</v>
      </c>
      <c r="M32" t="s">
        <v>3842</v>
      </c>
    </row>
    <row r="33" spans="1:13" x14ac:dyDescent="0.25">
      <c r="A33" t="s">
        <v>3745</v>
      </c>
      <c r="B33" t="s">
        <v>3744</v>
      </c>
      <c r="C33" t="s">
        <v>3743</v>
      </c>
      <c r="D33" t="s">
        <v>3742</v>
      </c>
      <c r="E33" t="s">
        <v>3741</v>
      </c>
      <c r="F33" t="s">
        <v>5</v>
      </c>
      <c r="G33" t="s">
        <v>132</v>
      </c>
      <c r="H33">
        <f t="shared" si="3"/>
        <v>274.13499999999999</v>
      </c>
      <c r="J33" t="s">
        <v>3</v>
      </c>
      <c r="K33" t="s">
        <v>3841</v>
      </c>
      <c r="L33" t="s">
        <v>3840</v>
      </c>
      <c r="M33" t="s">
        <v>3839</v>
      </c>
    </row>
    <row r="34" spans="1:13" x14ac:dyDescent="0.25">
      <c r="A34" t="s">
        <v>3745</v>
      </c>
      <c r="B34" t="s">
        <v>3744</v>
      </c>
      <c r="C34" t="s">
        <v>3743</v>
      </c>
      <c r="D34" t="s">
        <v>3742</v>
      </c>
      <c r="E34" t="s">
        <v>3741</v>
      </c>
      <c r="F34" t="s">
        <v>5</v>
      </c>
      <c r="G34" t="s">
        <v>178</v>
      </c>
      <c r="H34">
        <f t="shared" si="3"/>
        <v>277.55799999999999</v>
      </c>
      <c r="J34" t="s">
        <v>3</v>
      </c>
      <c r="K34" t="s">
        <v>3838</v>
      </c>
      <c r="L34" t="s">
        <v>3837</v>
      </c>
      <c r="M34" t="s">
        <v>959</v>
      </c>
    </row>
    <row r="35" spans="1:13" x14ac:dyDescent="0.25">
      <c r="A35" t="s">
        <v>3745</v>
      </c>
      <c r="B35" t="s">
        <v>3744</v>
      </c>
      <c r="C35" t="s">
        <v>3743</v>
      </c>
      <c r="D35" t="s">
        <v>3742</v>
      </c>
      <c r="E35" t="s">
        <v>3741</v>
      </c>
      <c r="F35" t="s">
        <v>5</v>
      </c>
      <c r="G35" t="s">
        <v>36</v>
      </c>
      <c r="H35">
        <f t="shared" si="3"/>
        <v>299.90300000000002</v>
      </c>
      <c r="J35" t="s">
        <v>3</v>
      </c>
      <c r="K35" t="s">
        <v>3836</v>
      </c>
      <c r="L35" t="s">
        <v>3835</v>
      </c>
      <c r="M35" t="s">
        <v>3834</v>
      </c>
    </row>
    <row r="36" spans="1:13" x14ac:dyDescent="0.25">
      <c r="A36" t="s">
        <v>3745</v>
      </c>
      <c r="B36" t="s">
        <v>3744</v>
      </c>
      <c r="C36" t="s">
        <v>3743</v>
      </c>
      <c r="D36" t="s">
        <v>3742</v>
      </c>
      <c r="E36" t="s">
        <v>3741</v>
      </c>
      <c r="F36" t="s">
        <v>5</v>
      </c>
      <c r="G36" t="s">
        <v>4</v>
      </c>
      <c r="H36">
        <f t="shared" si="3"/>
        <v>312.86900000000003</v>
      </c>
      <c r="J36" t="s">
        <v>3</v>
      </c>
      <c r="K36" t="s">
        <v>3833</v>
      </c>
      <c r="L36" t="s">
        <v>3832</v>
      </c>
      <c r="M36" t="s">
        <v>3437</v>
      </c>
    </row>
    <row r="37" spans="1:13" x14ac:dyDescent="0.25">
      <c r="A37" t="s">
        <v>3745</v>
      </c>
      <c r="B37" t="s">
        <v>3744</v>
      </c>
      <c r="C37" t="s">
        <v>3743</v>
      </c>
      <c r="D37" t="s">
        <v>3742</v>
      </c>
      <c r="E37" t="s">
        <v>3741</v>
      </c>
      <c r="F37" t="s">
        <v>5</v>
      </c>
      <c r="G37" t="s">
        <v>14</v>
      </c>
      <c r="H37">
        <f t="shared" si="3"/>
        <v>316.62</v>
      </c>
      <c r="J37" t="s">
        <v>3</v>
      </c>
      <c r="K37" t="s">
        <v>3831</v>
      </c>
      <c r="L37" t="s">
        <v>3830</v>
      </c>
      <c r="M37" t="s">
        <v>3669</v>
      </c>
    </row>
    <row r="38" spans="1:13" x14ac:dyDescent="0.25">
      <c r="A38" t="s">
        <v>3745</v>
      </c>
      <c r="B38" t="s">
        <v>3744</v>
      </c>
      <c r="C38" t="s">
        <v>3743</v>
      </c>
      <c r="D38" t="s">
        <v>3742</v>
      </c>
      <c r="E38" t="s">
        <v>3741</v>
      </c>
      <c r="F38" t="s">
        <v>5</v>
      </c>
      <c r="G38" t="s">
        <v>14</v>
      </c>
      <c r="H38">
        <f t="shared" si="3"/>
        <v>321.11900000000003</v>
      </c>
      <c r="J38" t="s">
        <v>3</v>
      </c>
      <c r="K38" t="s">
        <v>3829</v>
      </c>
      <c r="L38" t="s">
        <v>3828</v>
      </c>
      <c r="M38" t="s">
        <v>1364</v>
      </c>
    </row>
    <row r="39" spans="1:13" x14ac:dyDescent="0.25">
      <c r="A39" t="s">
        <v>3745</v>
      </c>
      <c r="B39" t="s">
        <v>3744</v>
      </c>
      <c r="C39" t="s">
        <v>3743</v>
      </c>
      <c r="D39" t="s">
        <v>3742</v>
      </c>
      <c r="E39" t="s">
        <v>3741</v>
      </c>
      <c r="F39" t="s">
        <v>5</v>
      </c>
      <c r="G39" t="s">
        <v>4</v>
      </c>
      <c r="H39">
        <f t="shared" si="3"/>
        <v>327.87</v>
      </c>
      <c r="J39" t="s">
        <v>3</v>
      </c>
      <c r="K39" t="s">
        <v>3827</v>
      </c>
      <c r="L39" t="s">
        <v>3826</v>
      </c>
      <c r="M39" t="s">
        <v>3512</v>
      </c>
    </row>
    <row r="40" spans="1:13" x14ac:dyDescent="0.25">
      <c r="A40" t="s">
        <v>3745</v>
      </c>
      <c r="B40" t="s">
        <v>3744</v>
      </c>
      <c r="C40" t="s">
        <v>3743</v>
      </c>
      <c r="D40" t="s">
        <v>3742</v>
      </c>
      <c r="E40" t="s">
        <v>3741</v>
      </c>
      <c r="F40" t="s">
        <v>5</v>
      </c>
      <c r="G40" t="s">
        <v>14</v>
      </c>
      <c r="H40">
        <f t="shared" si="3"/>
        <v>342.85400000000004</v>
      </c>
      <c r="J40" t="s">
        <v>3</v>
      </c>
      <c r="K40" t="s">
        <v>3825</v>
      </c>
      <c r="L40" t="s">
        <v>3824</v>
      </c>
      <c r="M40" t="s">
        <v>635</v>
      </c>
    </row>
    <row r="41" spans="1:13" x14ac:dyDescent="0.25">
      <c r="A41" t="s">
        <v>3745</v>
      </c>
      <c r="B41" t="s">
        <v>3744</v>
      </c>
      <c r="C41" t="s">
        <v>3743</v>
      </c>
      <c r="D41" t="s">
        <v>3742</v>
      </c>
      <c r="E41" t="s">
        <v>3741</v>
      </c>
      <c r="F41" t="s">
        <v>5</v>
      </c>
      <c r="G41" t="s">
        <v>4</v>
      </c>
      <c r="H41">
        <f t="shared" si="3"/>
        <v>362.85400000000004</v>
      </c>
      <c r="J41" t="s">
        <v>3</v>
      </c>
      <c r="K41" t="s">
        <v>3823</v>
      </c>
      <c r="L41" t="s">
        <v>3822</v>
      </c>
      <c r="M41" t="s">
        <v>959</v>
      </c>
    </row>
    <row r="42" spans="1:13" x14ac:dyDescent="0.25">
      <c r="A42" t="s">
        <v>3745</v>
      </c>
      <c r="B42" t="s">
        <v>3744</v>
      </c>
      <c r="C42" t="s">
        <v>3743</v>
      </c>
      <c r="D42" t="s">
        <v>3742</v>
      </c>
      <c r="E42" t="s">
        <v>3741</v>
      </c>
      <c r="F42" t="s">
        <v>5</v>
      </c>
      <c r="G42" t="s">
        <v>14</v>
      </c>
      <c r="H42">
        <f>K42-K$12+39</f>
        <v>364.85400000000004</v>
      </c>
      <c r="J42" t="s">
        <v>3</v>
      </c>
      <c r="K42" t="s">
        <v>3821</v>
      </c>
      <c r="L42" t="s">
        <v>3820</v>
      </c>
      <c r="M42" t="s">
        <v>3256</v>
      </c>
    </row>
    <row r="43" spans="1:13" x14ac:dyDescent="0.25">
      <c r="A43" t="s">
        <v>3745</v>
      </c>
      <c r="B43" t="s">
        <v>3744</v>
      </c>
      <c r="C43" t="s">
        <v>3743</v>
      </c>
      <c r="D43" t="s">
        <v>3742</v>
      </c>
      <c r="E43" t="s">
        <v>3741</v>
      </c>
      <c r="F43" t="s">
        <v>5</v>
      </c>
      <c r="G43" t="s">
        <v>14</v>
      </c>
      <c r="H43">
        <f t="shared" ref="H43:H61" si="4">K43-K$12+39</f>
        <v>391.75900000000001</v>
      </c>
      <c r="J43" t="s">
        <v>3</v>
      </c>
      <c r="K43" t="s">
        <v>3819</v>
      </c>
      <c r="L43" t="s">
        <v>3818</v>
      </c>
      <c r="M43" t="s">
        <v>3817</v>
      </c>
    </row>
    <row r="44" spans="1:13" x14ac:dyDescent="0.25">
      <c r="A44" t="s">
        <v>3745</v>
      </c>
      <c r="B44" t="s">
        <v>3744</v>
      </c>
      <c r="C44" t="s">
        <v>3743</v>
      </c>
      <c r="D44" t="s">
        <v>3742</v>
      </c>
      <c r="E44" t="s">
        <v>3741</v>
      </c>
      <c r="F44" t="s">
        <v>5</v>
      </c>
      <c r="G44" t="s">
        <v>132</v>
      </c>
      <c r="H44">
        <f t="shared" si="4"/>
        <v>409.32000000000005</v>
      </c>
      <c r="J44" t="s">
        <v>3</v>
      </c>
      <c r="K44" t="s">
        <v>3816</v>
      </c>
      <c r="L44" t="s">
        <v>3815</v>
      </c>
      <c r="M44" t="s">
        <v>3814</v>
      </c>
    </row>
    <row r="45" spans="1:13" x14ac:dyDescent="0.25">
      <c r="A45" t="s">
        <v>3745</v>
      </c>
      <c r="B45" t="s">
        <v>3744</v>
      </c>
      <c r="C45" t="s">
        <v>3743</v>
      </c>
      <c r="D45" t="s">
        <v>3742</v>
      </c>
      <c r="E45" t="s">
        <v>3741</v>
      </c>
      <c r="F45" t="s">
        <v>5</v>
      </c>
      <c r="G45" t="s">
        <v>36</v>
      </c>
      <c r="H45">
        <f t="shared" si="4"/>
        <v>420.13199999999995</v>
      </c>
      <c r="J45" t="s">
        <v>3</v>
      </c>
      <c r="K45" t="s">
        <v>3813</v>
      </c>
      <c r="L45" t="s">
        <v>3812</v>
      </c>
      <c r="M45" t="s">
        <v>3811</v>
      </c>
    </row>
    <row r="46" spans="1:13" x14ac:dyDescent="0.25">
      <c r="A46" t="s">
        <v>3745</v>
      </c>
      <c r="B46" t="s">
        <v>3744</v>
      </c>
      <c r="C46" t="s">
        <v>3743</v>
      </c>
      <c r="D46" t="s">
        <v>3742</v>
      </c>
      <c r="E46" t="s">
        <v>3741</v>
      </c>
      <c r="F46" t="s">
        <v>5</v>
      </c>
      <c r="G46" t="s">
        <v>14</v>
      </c>
      <c r="H46">
        <f t="shared" si="4"/>
        <v>433.63099999999997</v>
      </c>
      <c r="J46" t="s">
        <v>3</v>
      </c>
      <c r="K46" t="s">
        <v>3810</v>
      </c>
      <c r="L46" t="s">
        <v>3809</v>
      </c>
      <c r="M46" t="s">
        <v>3278</v>
      </c>
    </row>
    <row r="47" spans="1:13" x14ac:dyDescent="0.25">
      <c r="A47" t="s">
        <v>3745</v>
      </c>
      <c r="B47" t="s">
        <v>3744</v>
      </c>
      <c r="C47" t="s">
        <v>3743</v>
      </c>
      <c r="D47" t="s">
        <v>3742</v>
      </c>
      <c r="E47" t="s">
        <v>3741</v>
      </c>
      <c r="F47" t="s">
        <v>5</v>
      </c>
      <c r="G47" t="s">
        <v>14</v>
      </c>
      <c r="H47">
        <f t="shared" si="4"/>
        <v>443.88099999999997</v>
      </c>
      <c r="J47" t="s">
        <v>3</v>
      </c>
      <c r="K47" t="s">
        <v>3808</v>
      </c>
      <c r="L47" t="s">
        <v>3807</v>
      </c>
      <c r="M47" t="s">
        <v>3806</v>
      </c>
    </row>
    <row r="48" spans="1:13" x14ac:dyDescent="0.25">
      <c r="A48" t="s">
        <v>3745</v>
      </c>
      <c r="B48" t="s">
        <v>3744</v>
      </c>
      <c r="C48" t="s">
        <v>3743</v>
      </c>
      <c r="D48" t="s">
        <v>3742</v>
      </c>
      <c r="E48" t="s">
        <v>3741</v>
      </c>
      <c r="F48" t="s">
        <v>5</v>
      </c>
      <c r="G48" t="s">
        <v>132</v>
      </c>
      <c r="H48">
        <f t="shared" si="4"/>
        <v>450.303</v>
      </c>
      <c r="J48" t="s">
        <v>3</v>
      </c>
      <c r="K48" t="s">
        <v>3805</v>
      </c>
      <c r="L48" t="s">
        <v>3804</v>
      </c>
      <c r="M48" t="s">
        <v>3803</v>
      </c>
    </row>
    <row r="49" spans="1:13" x14ac:dyDescent="0.25">
      <c r="A49" t="s">
        <v>3745</v>
      </c>
      <c r="B49" t="s">
        <v>3744</v>
      </c>
      <c r="C49" t="s">
        <v>3743</v>
      </c>
      <c r="D49" t="s">
        <v>3742</v>
      </c>
      <c r="E49" t="s">
        <v>3741</v>
      </c>
      <c r="F49" t="s">
        <v>5</v>
      </c>
      <c r="G49" t="s">
        <v>132</v>
      </c>
      <c r="H49">
        <f t="shared" si="4"/>
        <v>465.55399999999997</v>
      </c>
      <c r="J49" t="s">
        <v>3</v>
      </c>
      <c r="K49" t="s">
        <v>3802</v>
      </c>
      <c r="L49" t="s">
        <v>3801</v>
      </c>
      <c r="M49" t="s">
        <v>3796</v>
      </c>
    </row>
    <row r="50" spans="1:13" x14ac:dyDescent="0.25">
      <c r="A50" t="s">
        <v>3745</v>
      </c>
      <c r="B50" t="s">
        <v>3744</v>
      </c>
      <c r="C50" t="s">
        <v>3743</v>
      </c>
      <c r="D50" t="s">
        <v>3742</v>
      </c>
      <c r="E50" t="s">
        <v>3741</v>
      </c>
      <c r="F50" t="s">
        <v>5</v>
      </c>
      <c r="G50" t="s">
        <v>178</v>
      </c>
      <c r="H50">
        <f t="shared" si="4"/>
        <v>477.61599999999999</v>
      </c>
      <c r="J50" t="s">
        <v>3</v>
      </c>
      <c r="K50" t="s">
        <v>3800</v>
      </c>
      <c r="L50" t="s">
        <v>3799</v>
      </c>
      <c r="M50" t="s">
        <v>114</v>
      </c>
    </row>
    <row r="51" spans="1:13" x14ac:dyDescent="0.25">
      <c r="A51" t="s">
        <v>3745</v>
      </c>
      <c r="B51" t="s">
        <v>3744</v>
      </c>
      <c r="C51" t="s">
        <v>3743</v>
      </c>
      <c r="D51" t="s">
        <v>3742</v>
      </c>
      <c r="E51" t="s">
        <v>3741</v>
      </c>
      <c r="F51" t="s">
        <v>5</v>
      </c>
      <c r="G51" t="s">
        <v>14</v>
      </c>
      <c r="H51">
        <f t="shared" si="4"/>
        <v>483.61599999999999</v>
      </c>
      <c r="J51" t="s">
        <v>3</v>
      </c>
      <c r="K51" t="s">
        <v>3798</v>
      </c>
      <c r="L51" t="s">
        <v>3797</v>
      </c>
      <c r="M51" t="s">
        <v>3796</v>
      </c>
    </row>
    <row r="52" spans="1:13" x14ac:dyDescent="0.25">
      <c r="A52" t="s">
        <v>3745</v>
      </c>
      <c r="B52" t="s">
        <v>3744</v>
      </c>
      <c r="C52" t="s">
        <v>3743</v>
      </c>
      <c r="D52" t="s">
        <v>3742</v>
      </c>
      <c r="E52" t="s">
        <v>3741</v>
      </c>
      <c r="F52" t="s">
        <v>5</v>
      </c>
      <c r="G52" t="s">
        <v>132</v>
      </c>
      <c r="H52">
        <f t="shared" si="4"/>
        <v>487.77200000000005</v>
      </c>
      <c r="J52" t="s">
        <v>3</v>
      </c>
      <c r="K52" t="s">
        <v>3795</v>
      </c>
      <c r="L52" t="s">
        <v>3794</v>
      </c>
      <c r="M52" t="s">
        <v>3793</v>
      </c>
    </row>
    <row r="53" spans="1:13" x14ac:dyDescent="0.25">
      <c r="A53" t="s">
        <v>3745</v>
      </c>
      <c r="B53" t="s">
        <v>3744</v>
      </c>
      <c r="C53" t="s">
        <v>3743</v>
      </c>
      <c r="D53" t="s">
        <v>3742</v>
      </c>
      <c r="E53" t="s">
        <v>3741</v>
      </c>
      <c r="F53" t="s">
        <v>5</v>
      </c>
      <c r="G53" t="s">
        <v>178</v>
      </c>
      <c r="H53">
        <f t="shared" si="4"/>
        <v>497.11500000000001</v>
      </c>
      <c r="J53" t="s">
        <v>3</v>
      </c>
      <c r="K53" t="s">
        <v>3792</v>
      </c>
      <c r="L53" t="s">
        <v>3791</v>
      </c>
      <c r="M53" t="s">
        <v>3790</v>
      </c>
    </row>
    <row r="54" spans="1:13" x14ac:dyDescent="0.25">
      <c r="A54" t="s">
        <v>3745</v>
      </c>
      <c r="B54" t="s">
        <v>3744</v>
      </c>
      <c r="C54" t="s">
        <v>3743</v>
      </c>
      <c r="D54" t="s">
        <v>3742</v>
      </c>
      <c r="E54" t="s">
        <v>3741</v>
      </c>
      <c r="F54" t="s">
        <v>5</v>
      </c>
      <c r="G54" t="s">
        <v>4</v>
      </c>
      <c r="H54">
        <f t="shared" si="4"/>
        <v>500.27200000000005</v>
      </c>
      <c r="J54" t="s">
        <v>3</v>
      </c>
      <c r="K54" t="s">
        <v>3789</v>
      </c>
      <c r="L54" t="s">
        <v>3788</v>
      </c>
      <c r="M54" t="s">
        <v>3299</v>
      </c>
    </row>
    <row r="55" spans="1:13" x14ac:dyDescent="0.25">
      <c r="A55" t="s">
        <v>3745</v>
      </c>
      <c r="B55" t="s">
        <v>3744</v>
      </c>
      <c r="C55" t="s">
        <v>3743</v>
      </c>
      <c r="D55" t="s">
        <v>3742</v>
      </c>
      <c r="E55" t="s">
        <v>3741</v>
      </c>
      <c r="F55" t="s">
        <v>5</v>
      </c>
      <c r="G55" t="s">
        <v>14</v>
      </c>
      <c r="H55">
        <f t="shared" si="4"/>
        <v>509.024</v>
      </c>
      <c r="J55" t="s">
        <v>3</v>
      </c>
      <c r="K55" t="s">
        <v>3787</v>
      </c>
      <c r="L55" t="s">
        <v>3786</v>
      </c>
      <c r="M55" t="s">
        <v>3785</v>
      </c>
    </row>
    <row r="56" spans="1:13" x14ac:dyDescent="0.25">
      <c r="A56" t="s">
        <v>3745</v>
      </c>
      <c r="B56" t="s">
        <v>3744</v>
      </c>
      <c r="C56" t="s">
        <v>3743</v>
      </c>
      <c r="D56" t="s">
        <v>3742</v>
      </c>
      <c r="E56" t="s">
        <v>3741</v>
      </c>
      <c r="F56" t="s">
        <v>5</v>
      </c>
      <c r="G56" t="s">
        <v>4</v>
      </c>
      <c r="H56">
        <f t="shared" si="4"/>
        <v>510.01200000000006</v>
      </c>
      <c r="J56" t="s">
        <v>3</v>
      </c>
      <c r="K56" t="s">
        <v>3784</v>
      </c>
      <c r="L56" t="s">
        <v>3783</v>
      </c>
      <c r="M56" t="s">
        <v>3782</v>
      </c>
    </row>
    <row r="57" spans="1:13" x14ac:dyDescent="0.25">
      <c r="A57" t="s">
        <v>3745</v>
      </c>
      <c r="B57" t="s">
        <v>3744</v>
      </c>
      <c r="C57" t="s">
        <v>3743</v>
      </c>
      <c r="D57" t="s">
        <v>3742</v>
      </c>
      <c r="E57" t="s">
        <v>3741</v>
      </c>
      <c r="F57" t="s">
        <v>5</v>
      </c>
      <c r="G57" t="s">
        <v>14</v>
      </c>
      <c r="H57">
        <f t="shared" si="4"/>
        <v>510.928</v>
      </c>
      <c r="J57" t="s">
        <v>3</v>
      </c>
      <c r="K57" t="s">
        <v>3781</v>
      </c>
      <c r="L57" t="s">
        <v>3780</v>
      </c>
      <c r="M57" t="s">
        <v>548</v>
      </c>
    </row>
    <row r="58" spans="1:13" x14ac:dyDescent="0.25">
      <c r="A58" t="s">
        <v>3745</v>
      </c>
      <c r="B58" t="s">
        <v>3744</v>
      </c>
      <c r="C58" t="s">
        <v>3743</v>
      </c>
      <c r="D58" t="s">
        <v>3742</v>
      </c>
      <c r="E58" t="s">
        <v>3741</v>
      </c>
      <c r="F58" t="s">
        <v>5</v>
      </c>
      <c r="G58" t="s">
        <v>4</v>
      </c>
      <c r="H58">
        <f t="shared" si="4"/>
        <v>513.92700000000002</v>
      </c>
      <c r="J58" t="s">
        <v>3</v>
      </c>
      <c r="K58" t="s">
        <v>3780</v>
      </c>
      <c r="L58" t="s">
        <v>3779</v>
      </c>
      <c r="M58" t="s">
        <v>1364</v>
      </c>
    </row>
    <row r="59" spans="1:13" x14ac:dyDescent="0.25">
      <c r="A59" t="s">
        <v>3745</v>
      </c>
      <c r="B59" t="s">
        <v>3744</v>
      </c>
      <c r="C59" t="s">
        <v>3743</v>
      </c>
      <c r="D59" t="s">
        <v>3742</v>
      </c>
      <c r="E59" t="s">
        <v>3741</v>
      </c>
      <c r="F59" t="s">
        <v>5</v>
      </c>
      <c r="G59" t="s">
        <v>14</v>
      </c>
      <c r="H59">
        <f t="shared" si="4"/>
        <v>515.678</v>
      </c>
      <c r="J59" t="s">
        <v>3</v>
      </c>
      <c r="K59" t="s">
        <v>3778</v>
      </c>
      <c r="L59" t="s">
        <v>3777</v>
      </c>
      <c r="M59" t="s">
        <v>3547</v>
      </c>
    </row>
    <row r="60" spans="1:13" x14ac:dyDescent="0.25">
      <c r="A60" t="s">
        <v>3745</v>
      </c>
      <c r="B60" t="s">
        <v>3744</v>
      </c>
      <c r="C60" t="s">
        <v>3743</v>
      </c>
      <c r="D60" t="s">
        <v>3742</v>
      </c>
      <c r="E60" t="s">
        <v>3741</v>
      </c>
      <c r="F60" t="s">
        <v>5</v>
      </c>
      <c r="G60" t="s">
        <v>132</v>
      </c>
      <c r="H60">
        <f t="shared" si="4"/>
        <v>523.67700000000002</v>
      </c>
      <c r="J60" t="s">
        <v>3</v>
      </c>
      <c r="K60" t="s">
        <v>3776</v>
      </c>
      <c r="L60" t="s">
        <v>3775</v>
      </c>
      <c r="M60" t="s">
        <v>3774</v>
      </c>
    </row>
    <row r="61" spans="1:13" x14ac:dyDescent="0.25">
      <c r="A61" t="s">
        <v>3745</v>
      </c>
      <c r="B61" t="s">
        <v>3744</v>
      </c>
      <c r="C61" t="s">
        <v>3743</v>
      </c>
      <c r="D61" t="s">
        <v>3742</v>
      </c>
      <c r="E61" t="s">
        <v>3741</v>
      </c>
      <c r="F61" t="s">
        <v>5</v>
      </c>
      <c r="G61" t="s">
        <v>178</v>
      </c>
      <c r="H61">
        <f t="shared" si="4"/>
        <v>526.91899999999998</v>
      </c>
      <c r="J61" t="s">
        <v>3</v>
      </c>
      <c r="K61" t="s">
        <v>3773</v>
      </c>
      <c r="L61" t="s">
        <v>3772</v>
      </c>
      <c r="M61" t="s">
        <v>3771</v>
      </c>
    </row>
    <row r="62" spans="1:13" x14ac:dyDescent="0.25">
      <c r="A62" t="s">
        <v>3745</v>
      </c>
      <c r="B62" t="s">
        <v>3744</v>
      </c>
      <c r="C62" t="s">
        <v>3743</v>
      </c>
      <c r="D62" t="s">
        <v>3742</v>
      </c>
      <c r="E62" t="s">
        <v>3741</v>
      </c>
      <c r="F62" t="s">
        <v>5</v>
      </c>
      <c r="G62" t="s">
        <v>132</v>
      </c>
      <c r="H62">
        <f>K62-K$12+26.7</f>
        <v>529.55000000000007</v>
      </c>
      <c r="J62" t="s">
        <v>3</v>
      </c>
      <c r="K62" t="s">
        <v>3770</v>
      </c>
      <c r="L62" t="s">
        <v>3769</v>
      </c>
      <c r="M62" t="s">
        <v>3768</v>
      </c>
    </row>
    <row r="63" spans="1:13" x14ac:dyDescent="0.25">
      <c r="A63" t="s">
        <v>3745</v>
      </c>
      <c r="B63" t="s">
        <v>3744</v>
      </c>
      <c r="C63" t="s">
        <v>3743</v>
      </c>
      <c r="D63" t="s">
        <v>3742</v>
      </c>
      <c r="E63" t="s">
        <v>3741</v>
      </c>
      <c r="F63" t="s">
        <v>5</v>
      </c>
      <c r="G63" t="s">
        <v>36</v>
      </c>
      <c r="H63">
        <f>K63-K$12+26.7</f>
        <v>540.05000000000007</v>
      </c>
      <c r="J63" t="s">
        <v>3</v>
      </c>
      <c r="K63" t="s">
        <v>3767</v>
      </c>
      <c r="L63" t="s">
        <v>3766</v>
      </c>
      <c r="M63" t="s">
        <v>3765</v>
      </c>
    </row>
    <row r="64" spans="1:13" x14ac:dyDescent="0.25">
      <c r="A64" t="s">
        <v>3745</v>
      </c>
      <c r="B64" t="s">
        <v>3744</v>
      </c>
      <c r="C64" t="s">
        <v>3743</v>
      </c>
      <c r="D64" t="s">
        <v>3742</v>
      </c>
      <c r="E64" t="s">
        <v>3741</v>
      </c>
      <c r="F64" t="s">
        <v>5</v>
      </c>
      <c r="G64" t="s">
        <v>325</v>
      </c>
      <c r="H64">
        <f t="shared" ref="H64:H72" si="5">K64-K$12+26.7</f>
        <v>550.5390000000001</v>
      </c>
      <c r="J64" t="s">
        <v>3</v>
      </c>
      <c r="K64" t="s">
        <v>3764</v>
      </c>
      <c r="L64" t="s">
        <v>3763</v>
      </c>
      <c r="M64" t="s">
        <v>3762</v>
      </c>
    </row>
    <row r="65" spans="1:13" x14ac:dyDescent="0.25">
      <c r="A65" t="s">
        <v>3745</v>
      </c>
      <c r="B65" t="s">
        <v>3744</v>
      </c>
      <c r="C65" t="s">
        <v>3743</v>
      </c>
      <c r="D65" t="s">
        <v>3742</v>
      </c>
      <c r="E65" t="s">
        <v>3741</v>
      </c>
      <c r="F65" t="s">
        <v>5</v>
      </c>
      <c r="G65" t="s">
        <v>4</v>
      </c>
      <c r="H65">
        <f t="shared" si="5"/>
        <v>551.51200000000006</v>
      </c>
      <c r="J65" t="s">
        <v>3</v>
      </c>
      <c r="K65" t="s">
        <v>3761</v>
      </c>
      <c r="L65" t="s">
        <v>3760</v>
      </c>
      <c r="M65" t="s">
        <v>3669</v>
      </c>
    </row>
    <row r="66" spans="1:13" x14ac:dyDescent="0.25">
      <c r="A66" t="s">
        <v>3745</v>
      </c>
      <c r="B66" t="s">
        <v>3744</v>
      </c>
      <c r="C66" t="s">
        <v>3743</v>
      </c>
      <c r="D66" t="s">
        <v>3742</v>
      </c>
      <c r="E66" t="s">
        <v>3741</v>
      </c>
      <c r="F66" t="s">
        <v>5</v>
      </c>
      <c r="G66" t="s">
        <v>178</v>
      </c>
      <c r="H66">
        <f t="shared" si="5"/>
        <v>555.76200000000006</v>
      </c>
      <c r="J66" t="s">
        <v>3</v>
      </c>
      <c r="K66" t="s">
        <v>3759</v>
      </c>
      <c r="L66" t="s">
        <v>3758</v>
      </c>
      <c r="M66" t="s">
        <v>179</v>
      </c>
    </row>
    <row r="67" spans="1:13" x14ac:dyDescent="0.25">
      <c r="A67" t="s">
        <v>3745</v>
      </c>
      <c r="B67" t="s">
        <v>3744</v>
      </c>
      <c r="C67" t="s">
        <v>3743</v>
      </c>
      <c r="D67" t="s">
        <v>3742</v>
      </c>
      <c r="E67" t="s">
        <v>3741</v>
      </c>
      <c r="F67" t="s">
        <v>5</v>
      </c>
      <c r="G67" t="s">
        <v>132</v>
      </c>
      <c r="H67">
        <f t="shared" si="5"/>
        <v>561.76200000000006</v>
      </c>
      <c r="J67" t="s">
        <v>3</v>
      </c>
      <c r="K67" t="s">
        <v>3757</v>
      </c>
      <c r="L67" t="s">
        <v>3756</v>
      </c>
      <c r="M67" t="s">
        <v>3299</v>
      </c>
    </row>
    <row r="68" spans="1:13" x14ac:dyDescent="0.25">
      <c r="A68" t="s">
        <v>3745</v>
      </c>
      <c r="B68" t="s">
        <v>3744</v>
      </c>
      <c r="C68" t="s">
        <v>3743</v>
      </c>
      <c r="D68" t="s">
        <v>3742</v>
      </c>
      <c r="E68" t="s">
        <v>3741</v>
      </c>
      <c r="F68" t="s">
        <v>5</v>
      </c>
      <c r="G68" t="s">
        <v>132</v>
      </c>
      <c r="H68">
        <f t="shared" si="5"/>
        <v>567.50200000000007</v>
      </c>
      <c r="J68" t="s">
        <v>3</v>
      </c>
      <c r="K68" t="s">
        <v>3755</v>
      </c>
      <c r="L68" t="s">
        <v>3754</v>
      </c>
      <c r="M68" t="s">
        <v>3753</v>
      </c>
    </row>
    <row r="69" spans="1:13" x14ac:dyDescent="0.25">
      <c r="A69" t="s">
        <v>3745</v>
      </c>
      <c r="B69" t="s">
        <v>3744</v>
      </c>
      <c r="C69" t="s">
        <v>3743</v>
      </c>
      <c r="D69" t="s">
        <v>3742</v>
      </c>
      <c r="E69" t="s">
        <v>3741</v>
      </c>
      <c r="F69" t="s">
        <v>5</v>
      </c>
      <c r="G69" t="s">
        <v>178</v>
      </c>
      <c r="H69">
        <f t="shared" si="5"/>
        <v>580.66800000000012</v>
      </c>
      <c r="J69" t="s">
        <v>3</v>
      </c>
      <c r="K69" t="s">
        <v>3752</v>
      </c>
      <c r="L69" t="s">
        <v>3751</v>
      </c>
      <c r="M69" t="s">
        <v>3750</v>
      </c>
    </row>
    <row r="70" spans="1:13" x14ac:dyDescent="0.25">
      <c r="A70" t="s">
        <v>3745</v>
      </c>
      <c r="B70" t="s">
        <v>3744</v>
      </c>
      <c r="C70" t="s">
        <v>3743</v>
      </c>
      <c r="D70" t="s">
        <v>3742</v>
      </c>
      <c r="E70" t="s">
        <v>3741</v>
      </c>
      <c r="F70" t="s">
        <v>5</v>
      </c>
      <c r="G70" t="s">
        <v>132</v>
      </c>
      <c r="H70">
        <f t="shared" si="5"/>
        <v>582.07200000000012</v>
      </c>
      <c r="J70" t="s">
        <v>3</v>
      </c>
      <c r="K70" t="s">
        <v>3749</v>
      </c>
      <c r="L70" t="s">
        <v>3748</v>
      </c>
      <c r="M70" t="s">
        <v>3520</v>
      </c>
    </row>
    <row r="71" spans="1:13" x14ac:dyDescent="0.25">
      <c r="A71" t="s">
        <v>3745</v>
      </c>
      <c r="B71" t="s">
        <v>3744</v>
      </c>
      <c r="C71" t="s">
        <v>3743</v>
      </c>
      <c r="D71" t="s">
        <v>3742</v>
      </c>
      <c r="E71" t="s">
        <v>3741</v>
      </c>
      <c r="F71" t="s">
        <v>5</v>
      </c>
      <c r="G71" t="s">
        <v>4</v>
      </c>
      <c r="H71">
        <f t="shared" si="5"/>
        <v>591.07300000000009</v>
      </c>
      <c r="J71" t="s">
        <v>3</v>
      </c>
      <c r="K71" t="s">
        <v>3747</v>
      </c>
      <c r="L71" t="s">
        <v>3746</v>
      </c>
      <c r="M71" t="s">
        <v>3399</v>
      </c>
    </row>
    <row r="72" spans="1:13" x14ac:dyDescent="0.25">
      <c r="A72" t="s">
        <v>3745</v>
      </c>
      <c r="B72" t="s">
        <v>3744</v>
      </c>
      <c r="C72" t="s">
        <v>3743</v>
      </c>
      <c r="D72" t="s">
        <v>3742</v>
      </c>
      <c r="E72" t="s">
        <v>3741</v>
      </c>
      <c r="F72" t="s">
        <v>5</v>
      </c>
      <c r="G72" t="s">
        <v>132</v>
      </c>
      <c r="H72">
        <f t="shared" si="5"/>
        <v>598.07300000000009</v>
      </c>
      <c r="J72" t="s">
        <v>3</v>
      </c>
      <c r="K72" t="s">
        <v>3740</v>
      </c>
      <c r="L72" t="s">
        <v>3739</v>
      </c>
      <c r="M72" t="s">
        <v>3548</v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workbookViewId="0">
      <pane ySplit="1" topLeftCell="A26" activePane="bottomLeft" state="frozen"/>
      <selection pane="bottomLeft" activeCell="G3" sqref="G3:M58"/>
    </sheetView>
  </sheetViews>
  <sheetFormatPr defaultRowHeight="15" x14ac:dyDescent="0.25"/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3915</v>
      </c>
      <c r="B2" t="s">
        <v>3914</v>
      </c>
      <c r="C2" t="s">
        <v>3913</v>
      </c>
      <c r="D2" t="s">
        <v>3912</v>
      </c>
      <c r="E2" t="s">
        <v>3239</v>
      </c>
      <c r="F2" t="s">
        <v>5</v>
      </c>
      <c r="G2" t="s">
        <v>154</v>
      </c>
      <c r="H2">
        <f>K2-K$12+60</f>
        <v>-1.6899999999999977</v>
      </c>
      <c r="J2" t="s">
        <v>153</v>
      </c>
      <c r="K2" t="s">
        <v>3345</v>
      </c>
      <c r="L2" t="s">
        <v>3345</v>
      </c>
      <c r="M2" t="s">
        <v>151</v>
      </c>
    </row>
    <row r="3" spans="1:15" x14ac:dyDescent="0.25">
      <c r="A3" t="s">
        <v>3915</v>
      </c>
      <c r="B3" t="s">
        <v>3914</v>
      </c>
      <c r="C3" t="s">
        <v>3913</v>
      </c>
      <c r="D3" t="s">
        <v>3912</v>
      </c>
      <c r="E3" t="s">
        <v>3239</v>
      </c>
      <c r="F3" t="s">
        <v>5</v>
      </c>
      <c r="G3" t="s">
        <v>14</v>
      </c>
      <c r="H3">
        <f t="shared" ref="H3:H15" si="0">K3-K$12+60</f>
        <v>6.1610000000000014</v>
      </c>
      <c r="J3" t="s">
        <v>3</v>
      </c>
      <c r="K3" t="s">
        <v>2717</v>
      </c>
      <c r="L3" t="s">
        <v>4038</v>
      </c>
      <c r="M3" t="s">
        <v>4037</v>
      </c>
    </row>
    <row r="4" spans="1:15" x14ac:dyDescent="0.25">
      <c r="A4" t="s">
        <v>3915</v>
      </c>
      <c r="B4" t="s">
        <v>3914</v>
      </c>
      <c r="C4" t="s">
        <v>3913</v>
      </c>
      <c r="D4" t="s">
        <v>3912</v>
      </c>
      <c r="E4" t="s">
        <v>3239</v>
      </c>
      <c r="F4" t="s">
        <v>5</v>
      </c>
      <c r="G4" t="s">
        <v>4</v>
      </c>
      <c r="H4">
        <f t="shared" si="0"/>
        <v>16.660000000000004</v>
      </c>
      <c r="J4" t="s">
        <v>3</v>
      </c>
      <c r="K4" t="s">
        <v>4036</v>
      </c>
      <c r="L4" t="s">
        <v>4035</v>
      </c>
      <c r="M4" t="s">
        <v>635</v>
      </c>
    </row>
    <row r="5" spans="1:15" x14ac:dyDescent="0.25">
      <c r="A5" t="s">
        <v>3915</v>
      </c>
      <c r="B5" t="s">
        <v>3914</v>
      </c>
      <c r="C5" t="s">
        <v>3913</v>
      </c>
      <c r="D5" t="s">
        <v>3912</v>
      </c>
      <c r="E5" t="s">
        <v>3239</v>
      </c>
      <c r="F5" t="s">
        <v>5</v>
      </c>
      <c r="G5" t="s">
        <v>14</v>
      </c>
      <c r="H5">
        <f t="shared" si="0"/>
        <v>18.161000000000001</v>
      </c>
      <c r="J5" t="s">
        <v>3</v>
      </c>
      <c r="K5" t="s">
        <v>3735</v>
      </c>
      <c r="L5" t="s">
        <v>1838</v>
      </c>
      <c r="M5" t="s">
        <v>179</v>
      </c>
    </row>
    <row r="6" spans="1:15" x14ac:dyDescent="0.25">
      <c r="A6" t="s">
        <v>3915</v>
      </c>
      <c r="B6" t="s">
        <v>3914</v>
      </c>
      <c r="C6" t="s">
        <v>3913</v>
      </c>
      <c r="D6" t="s">
        <v>3912</v>
      </c>
      <c r="E6" t="s">
        <v>3239</v>
      </c>
      <c r="F6" t="s">
        <v>5</v>
      </c>
      <c r="G6" t="s">
        <v>4</v>
      </c>
      <c r="H6">
        <f t="shared" si="0"/>
        <v>20.162000000000006</v>
      </c>
      <c r="J6" t="s">
        <v>3</v>
      </c>
      <c r="K6" t="s">
        <v>4034</v>
      </c>
      <c r="L6" t="s">
        <v>4033</v>
      </c>
      <c r="M6" t="s">
        <v>635</v>
      </c>
    </row>
    <row r="7" spans="1:15" x14ac:dyDescent="0.25">
      <c r="A7" t="s">
        <v>3915</v>
      </c>
      <c r="B7" t="s">
        <v>3914</v>
      </c>
      <c r="C7" t="s">
        <v>3913</v>
      </c>
      <c r="D7" t="s">
        <v>3912</v>
      </c>
      <c r="E7" t="s">
        <v>3239</v>
      </c>
      <c r="F7" t="s">
        <v>5</v>
      </c>
      <c r="G7" t="s">
        <v>14</v>
      </c>
      <c r="H7">
        <f t="shared" si="0"/>
        <v>22.912000000000006</v>
      </c>
      <c r="J7" t="s">
        <v>3</v>
      </c>
      <c r="K7" t="s">
        <v>4032</v>
      </c>
      <c r="L7" t="s">
        <v>4031</v>
      </c>
      <c r="M7" t="s">
        <v>2673</v>
      </c>
    </row>
    <row r="8" spans="1:15" x14ac:dyDescent="0.25">
      <c r="A8" t="s">
        <v>3915</v>
      </c>
      <c r="B8" t="s">
        <v>3914</v>
      </c>
      <c r="C8" t="s">
        <v>3913</v>
      </c>
      <c r="D8" t="s">
        <v>3912</v>
      </c>
      <c r="E8" t="s">
        <v>3239</v>
      </c>
      <c r="F8" t="s">
        <v>5</v>
      </c>
      <c r="G8" t="s">
        <v>14</v>
      </c>
      <c r="H8">
        <f t="shared" si="0"/>
        <v>33.161999999999999</v>
      </c>
      <c r="J8" t="s">
        <v>3</v>
      </c>
      <c r="K8" t="s">
        <v>4030</v>
      </c>
      <c r="L8" t="s">
        <v>4029</v>
      </c>
      <c r="M8" t="s">
        <v>548</v>
      </c>
    </row>
    <row r="9" spans="1:15" x14ac:dyDescent="0.25">
      <c r="A9" t="s">
        <v>3915</v>
      </c>
      <c r="B9" t="s">
        <v>3914</v>
      </c>
      <c r="C9" t="s">
        <v>3913</v>
      </c>
      <c r="D9" t="s">
        <v>3912</v>
      </c>
      <c r="E9" t="s">
        <v>3239</v>
      </c>
      <c r="F9" t="s">
        <v>5</v>
      </c>
      <c r="G9" t="s">
        <v>4</v>
      </c>
      <c r="H9">
        <f t="shared" si="0"/>
        <v>41.161999999999999</v>
      </c>
      <c r="J9" t="s">
        <v>3</v>
      </c>
      <c r="K9" t="s">
        <v>4028</v>
      </c>
      <c r="L9" t="s">
        <v>4027</v>
      </c>
      <c r="M9" t="s">
        <v>114</v>
      </c>
    </row>
    <row r="10" spans="1:15" x14ac:dyDescent="0.25">
      <c r="A10" t="s">
        <v>3915</v>
      </c>
      <c r="B10" t="s">
        <v>3914</v>
      </c>
      <c r="C10" t="s">
        <v>3913</v>
      </c>
      <c r="D10" t="s">
        <v>3912</v>
      </c>
      <c r="E10" t="s">
        <v>3239</v>
      </c>
      <c r="F10" t="s">
        <v>5</v>
      </c>
      <c r="G10" t="s">
        <v>14</v>
      </c>
      <c r="H10">
        <f t="shared" si="0"/>
        <v>42.911000000000001</v>
      </c>
      <c r="J10" t="s">
        <v>3</v>
      </c>
      <c r="K10" t="s">
        <v>4026</v>
      </c>
      <c r="L10" t="s">
        <v>4025</v>
      </c>
      <c r="M10" t="s">
        <v>4024</v>
      </c>
    </row>
    <row r="11" spans="1:15" x14ac:dyDescent="0.25">
      <c r="A11" t="s">
        <v>3915</v>
      </c>
      <c r="B11" t="s">
        <v>3914</v>
      </c>
      <c r="C11" t="s">
        <v>3913</v>
      </c>
      <c r="D11" t="s">
        <v>3912</v>
      </c>
      <c r="E11" t="s">
        <v>3239</v>
      </c>
      <c r="F11" t="s">
        <v>5</v>
      </c>
      <c r="G11" t="s">
        <v>14</v>
      </c>
      <c r="H11">
        <f t="shared" si="0"/>
        <v>55.411999999999999</v>
      </c>
      <c r="J11" t="s">
        <v>3</v>
      </c>
      <c r="K11" t="s">
        <v>4023</v>
      </c>
      <c r="L11" t="s">
        <v>3551</v>
      </c>
      <c r="M11" t="s">
        <v>4022</v>
      </c>
    </row>
    <row r="12" spans="1:15" x14ac:dyDescent="0.25">
      <c r="A12" t="s">
        <v>3915</v>
      </c>
      <c r="B12" t="s">
        <v>3914</v>
      </c>
      <c r="C12" t="s">
        <v>3913</v>
      </c>
      <c r="D12" t="s">
        <v>3912</v>
      </c>
      <c r="E12" t="s">
        <v>3239</v>
      </c>
      <c r="F12" t="s">
        <v>5</v>
      </c>
      <c r="G12" t="s">
        <v>36</v>
      </c>
      <c r="H12">
        <f t="shared" si="0"/>
        <v>60</v>
      </c>
      <c r="J12" t="s">
        <v>3</v>
      </c>
      <c r="K12" t="s">
        <v>4021</v>
      </c>
      <c r="L12" t="s">
        <v>4020</v>
      </c>
      <c r="M12" t="s">
        <v>4019</v>
      </c>
    </row>
    <row r="13" spans="1:15" x14ac:dyDescent="0.25">
      <c r="A13" t="s">
        <v>3915</v>
      </c>
      <c r="B13" t="s">
        <v>3914</v>
      </c>
      <c r="C13" t="s">
        <v>3913</v>
      </c>
      <c r="D13" t="s">
        <v>3912</v>
      </c>
      <c r="E13" t="s">
        <v>3239</v>
      </c>
      <c r="F13" t="s">
        <v>5</v>
      </c>
      <c r="G13" t="s">
        <v>14</v>
      </c>
      <c r="H13">
        <f>K13-K$12+60</f>
        <v>64.998999999999995</v>
      </c>
      <c r="J13" t="s">
        <v>3</v>
      </c>
      <c r="K13" t="s">
        <v>4018</v>
      </c>
      <c r="L13" t="s">
        <v>4017</v>
      </c>
      <c r="M13" t="s">
        <v>2550</v>
      </c>
    </row>
    <row r="14" spans="1:15" x14ac:dyDescent="0.25">
      <c r="A14" t="s">
        <v>3915</v>
      </c>
      <c r="B14" t="s">
        <v>3914</v>
      </c>
      <c r="C14" t="s">
        <v>3913</v>
      </c>
      <c r="D14" t="s">
        <v>3912</v>
      </c>
      <c r="E14" t="s">
        <v>3239</v>
      </c>
      <c r="F14" t="s">
        <v>5</v>
      </c>
      <c r="G14" t="s">
        <v>4</v>
      </c>
      <c r="H14">
        <f t="shared" si="0"/>
        <v>73.75</v>
      </c>
      <c r="J14" t="s">
        <v>3</v>
      </c>
      <c r="K14" t="s">
        <v>4016</v>
      </c>
      <c r="L14" t="s">
        <v>4015</v>
      </c>
      <c r="M14" t="s">
        <v>236</v>
      </c>
    </row>
    <row r="15" spans="1:15" x14ac:dyDescent="0.25">
      <c r="A15" t="s">
        <v>3915</v>
      </c>
      <c r="B15" t="s">
        <v>3914</v>
      </c>
      <c r="C15" t="s">
        <v>3913</v>
      </c>
      <c r="D15" t="s">
        <v>3912</v>
      </c>
      <c r="E15" t="s">
        <v>3239</v>
      </c>
      <c r="F15" t="s">
        <v>5</v>
      </c>
      <c r="G15" t="s">
        <v>14</v>
      </c>
      <c r="H15">
        <f t="shared" si="0"/>
        <v>129.38900000000001</v>
      </c>
      <c r="J15" t="s">
        <v>3</v>
      </c>
      <c r="K15" t="s">
        <v>4014</v>
      </c>
      <c r="L15" t="s">
        <v>4013</v>
      </c>
      <c r="M15" t="s">
        <v>3717</v>
      </c>
    </row>
    <row r="16" spans="1:15" x14ac:dyDescent="0.25">
      <c r="A16" t="s">
        <v>3915</v>
      </c>
      <c r="B16" t="s">
        <v>3914</v>
      </c>
      <c r="C16" t="s">
        <v>3913</v>
      </c>
      <c r="D16" t="s">
        <v>3912</v>
      </c>
      <c r="E16" t="s">
        <v>3239</v>
      </c>
      <c r="F16" t="s">
        <v>5</v>
      </c>
      <c r="G16" t="s">
        <v>14</v>
      </c>
      <c r="H16">
        <f>K16-K$12+55.15</f>
        <v>135.79000000000002</v>
      </c>
      <c r="J16" t="s">
        <v>3</v>
      </c>
      <c r="K16" t="s">
        <v>4012</v>
      </c>
      <c r="L16" t="s">
        <v>4011</v>
      </c>
      <c r="M16" t="s">
        <v>3429</v>
      </c>
    </row>
    <row r="17" spans="1:13" x14ac:dyDescent="0.25">
      <c r="A17" t="s">
        <v>3915</v>
      </c>
      <c r="B17" t="s">
        <v>3914</v>
      </c>
      <c r="C17" t="s">
        <v>3913</v>
      </c>
      <c r="D17" t="s">
        <v>3912</v>
      </c>
      <c r="E17" t="s">
        <v>3239</v>
      </c>
      <c r="F17" t="s">
        <v>5</v>
      </c>
      <c r="G17" t="s">
        <v>14</v>
      </c>
      <c r="H17">
        <f t="shared" ref="H17:H28" si="1">K17-K$12+55.15</f>
        <v>143.28900000000002</v>
      </c>
      <c r="J17" t="s">
        <v>3</v>
      </c>
      <c r="K17" t="s">
        <v>4010</v>
      </c>
      <c r="L17" t="s">
        <v>4009</v>
      </c>
      <c r="M17" t="s">
        <v>179</v>
      </c>
    </row>
    <row r="18" spans="1:13" x14ac:dyDescent="0.25">
      <c r="A18" t="s">
        <v>3915</v>
      </c>
      <c r="B18" t="s">
        <v>3914</v>
      </c>
      <c r="C18" t="s">
        <v>3913</v>
      </c>
      <c r="D18" t="s">
        <v>3912</v>
      </c>
      <c r="E18" t="s">
        <v>3239</v>
      </c>
      <c r="F18" t="s">
        <v>5</v>
      </c>
      <c r="G18" t="s">
        <v>14</v>
      </c>
      <c r="H18">
        <f t="shared" si="1"/>
        <v>146.79000000000002</v>
      </c>
      <c r="J18" t="s">
        <v>3</v>
      </c>
      <c r="K18" t="s">
        <v>4008</v>
      </c>
      <c r="L18" t="s">
        <v>4007</v>
      </c>
      <c r="M18" t="s">
        <v>3548</v>
      </c>
    </row>
    <row r="19" spans="1:13" x14ac:dyDescent="0.25">
      <c r="A19" t="s">
        <v>3915</v>
      </c>
      <c r="B19" t="s">
        <v>3914</v>
      </c>
      <c r="C19" t="s">
        <v>3913</v>
      </c>
      <c r="D19" t="s">
        <v>3912</v>
      </c>
      <c r="E19" t="s">
        <v>3239</v>
      </c>
      <c r="F19" t="s">
        <v>5</v>
      </c>
      <c r="G19" t="s">
        <v>4</v>
      </c>
      <c r="H19">
        <f t="shared" si="1"/>
        <v>151.29000000000002</v>
      </c>
      <c r="J19" t="s">
        <v>3</v>
      </c>
      <c r="K19" t="s">
        <v>4006</v>
      </c>
      <c r="L19" t="s">
        <v>4005</v>
      </c>
      <c r="M19" t="s">
        <v>3399</v>
      </c>
    </row>
    <row r="20" spans="1:13" x14ac:dyDescent="0.25">
      <c r="A20" t="s">
        <v>3915</v>
      </c>
      <c r="B20" t="s">
        <v>3914</v>
      </c>
      <c r="C20" t="s">
        <v>3913</v>
      </c>
      <c r="D20" t="s">
        <v>3912</v>
      </c>
      <c r="E20" t="s">
        <v>3239</v>
      </c>
      <c r="F20" t="s">
        <v>5</v>
      </c>
      <c r="G20" t="s">
        <v>14</v>
      </c>
      <c r="H20">
        <f t="shared" si="1"/>
        <v>157.04000000000002</v>
      </c>
      <c r="J20" t="s">
        <v>3</v>
      </c>
      <c r="K20" t="s">
        <v>4004</v>
      </c>
      <c r="L20" t="s">
        <v>4003</v>
      </c>
      <c r="M20" t="s">
        <v>4002</v>
      </c>
    </row>
    <row r="21" spans="1:13" x14ac:dyDescent="0.25">
      <c r="A21" t="s">
        <v>3915</v>
      </c>
      <c r="B21" t="s">
        <v>3914</v>
      </c>
      <c r="C21" t="s">
        <v>3913</v>
      </c>
      <c r="D21" t="s">
        <v>3912</v>
      </c>
      <c r="E21" t="s">
        <v>3239</v>
      </c>
      <c r="F21" t="s">
        <v>5</v>
      </c>
      <c r="G21" t="s">
        <v>14</v>
      </c>
      <c r="H21">
        <f t="shared" si="1"/>
        <v>171.04000000000002</v>
      </c>
      <c r="J21" t="s">
        <v>3</v>
      </c>
      <c r="K21" t="s">
        <v>4001</v>
      </c>
      <c r="L21" t="s">
        <v>4000</v>
      </c>
      <c r="M21" t="s">
        <v>3768</v>
      </c>
    </row>
    <row r="22" spans="1:13" x14ac:dyDescent="0.25">
      <c r="A22" t="s">
        <v>3915</v>
      </c>
      <c r="B22" t="s">
        <v>3914</v>
      </c>
      <c r="C22" t="s">
        <v>3913</v>
      </c>
      <c r="D22" t="s">
        <v>3912</v>
      </c>
      <c r="E22" t="s">
        <v>3239</v>
      </c>
      <c r="F22" t="s">
        <v>5</v>
      </c>
      <c r="G22" t="s">
        <v>14</v>
      </c>
      <c r="H22">
        <f t="shared" si="1"/>
        <v>177.79000000000002</v>
      </c>
      <c r="J22" t="s">
        <v>3</v>
      </c>
      <c r="K22" t="s">
        <v>3999</v>
      </c>
      <c r="L22" t="s">
        <v>3998</v>
      </c>
      <c r="M22" t="s">
        <v>3997</v>
      </c>
    </row>
    <row r="23" spans="1:13" x14ac:dyDescent="0.25">
      <c r="A23" t="s">
        <v>3915</v>
      </c>
      <c r="B23" t="s">
        <v>3914</v>
      </c>
      <c r="C23" t="s">
        <v>3913</v>
      </c>
      <c r="D23" t="s">
        <v>3912</v>
      </c>
      <c r="E23" t="s">
        <v>3239</v>
      </c>
      <c r="F23" t="s">
        <v>5</v>
      </c>
      <c r="G23" t="s">
        <v>36</v>
      </c>
      <c r="H23">
        <f t="shared" si="1"/>
        <v>180.00800000000001</v>
      </c>
      <c r="J23" t="s">
        <v>3</v>
      </c>
      <c r="K23" t="s">
        <v>3996</v>
      </c>
      <c r="L23" t="s">
        <v>3995</v>
      </c>
      <c r="M23" t="s">
        <v>3994</v>
      </c>
    </row>
    <row r="24" spans="1:13" x14ac:dyDescent="0.25">
      <c r="A24" t="s">
        <v>3915</v>
      </c>
      <c r="B24" t="s">
        <v>3914</v>
      </c>
      <c r="C24" t="s">
        <v>3913</v>
      </c>
      <c r="D24" t="s">
        <v>3912</v>
      </c>
      <c r="E24" t="s">
        <v>3239</v>
      </c>
      <c r="F24" t="s">
        <v>5</v>
      </c>
      <c r="G24" t="s">
        <v>14</v>
      </c>
      <c r="H24">
        <f t="shared" si="1"/>
        <v>199.50800000000001</v>
      </c>
      <c r="J24" t="s">
        <v>3</v>
      </c>
      <c r="K24" t="s">
        <v>3993</v>
      </c>
      <c r="L24" t="s">
        <v>3992</v>
      </c>
      <c r="M24" t="s">
        <v>3355</v>
      </c>
    </row>
    <row r="25" spans="1:13" x14ac:dyDescent="0.25">
      <c r="A25" t="s">
        <v>3915</v>
      </c>
      <c r="B25" t="s">
        <v>3914</v>
      </c>
      <c r="C25" t="s">
        <v>3913</v>
      </c>
      <c r="D25" t="s">
        <v>3912</v>
      </c>
      <c r="E25" t="s">
        <v>3239</v>
      </c>
      <c r="F25" t="s">
        <v>5</v>
      </c>
      <c r="G25" t="s">
        <v>4</v>
      </c>
      <c r="H25">
        <f t="shared" si="1"/>
        <v>204.50800000000001</v>
      </c>
      <c r="J25" t="s">
        <v>3</v>
      </c>
      <c r="K25" t="s">
        <v>3991</v>
      </c>
      <c r="L25" t="s">
        <v>3990</v>
      </c>
      <c r="M25" t="s">
        <v>114</v>
      </c>
    </row>
    <row r="26" spans="1:13" x14ac:dyDescent="0.25">
      <c r="A26" t="s">
        <v>3915</v>
      </c>
      <c r="B26" t="s">
        <v>3914</v>
      </c>
      <c r="C26" t="s">
        <v>3913</v>
      </c>
      <c r="D26" t="s">
        <v>3912</v>
      </c>
      <c r="E26" t="s">
        <v>3239</v>
      </c>
      <c r="F26" t="s">
        <v>5</v>
      </c>
      <c r="G26" t="s">
        <v>14</v>
      </c>
      <c r="H26">
        <f t="shared" si="1"/>
        <v>208.50800000000001</v>
      </c>
      <c r="J26" t="s">
        <v>3</v>
      </c>
      <c r="K26" t="s">
        <v>3989</v>
      </c>
      <c r="L26" t="s">
        <v>3988</v>
      </c>
      <c r="M26" t="s">
        <v>3987</v>
      </c>
    </row>
    <row r="27" spans="1:13" x14ac:dyDescent="0.25">
      <c r="A27" t="s">
        <v>3915</v>
      </c>
      <c r="B27" t="s">
        <v>3914</v>
      </c>
      <c r="C27" t="s">
        <v>3913</v>
      </c>
      <c r="D27" t="s">
        <v>3912</v>
      </c>
      <c r="E27" t="s">
        <v>3239</v>
      </c>
      <c r="F27" t="s">
        <v>5</v>
      </c>
      <c r="G27" t="s">
        <v>4</v>
      </c>
      <c r="H27">
        <f t="shared" si="1"/>
        <v>225.50800000000001</v>
      </c>
      <c r="J27" t="s">
        <v>3</v>
      </c>
      <c r="K27" t="s">
        <v>3986</v>
      </c>
      <c r="L27" t="s">
        <v>3985</v>
      </c>
      <c r="M27" t="s">
        <v>3984</v>
      </c>
    </row>
    <row r="28" spans="1:13" x14ac:dyDescent="0.25">
      <c r="A28" t="s">
        <v>3915</v>
      </c>
      <c r="B28" t="s">
        <v>3914</v>
      </c>
      <c r="C28" t="s">
        <v>3913</v>
      </c>
      <c r="D28" t="s">
        <v>3912</v>
      </c>
      <c r="E28" t="s">
        <v>3239</v>
      </c>
      <c r="F28" t="s">
        <v>5</v>
      </c>
      <c r="G28" t="s">
        <v>14</v>
      </c>
      <c r="H28">
        <f t="shared" si="1"/>
        <v>242.24100000000001</v>
      </c>
      <c r="J28" t="s">
        <v>3</v>
      </c>
      <c r="K28" t="s">
        <v>3983</v>
      </c>
      <c r="L28" t="s">
        <v>3982</v>
      </c>
      <c r="M28" t="s">
        <v>3981</v>
      </c>
    </row>
    <row r="29" spans="1:13" x14ac:dyDescent="0.25">
      <c r="A29" t="s">
        <v>3915</v>
      </c>
      <c r="B29" t="s">
        <v>3914</v>
      </c>
      <c r="C29" t="s">
        <v>3913</v>
      </c>
      <c r="D29" t="s">
        <v>3912</v>
      </c>
      <c r="E29" t="s">
        <v>3239</v>
      </c>
      <c r="F29" t="s">
        <v>5</v>
      </c>
      <c r="G29" t="s">
        <v>14</v>
      </c>
      <c r="H29">
        <f>K29-K$12+49.4</f>
        <v>250.648</v>
      </c>
      <c r="J29" t="s">
        <v>3</v>
      </c>
      <c r="K29" t="s">
        <v>3980</v>
      </c>
      <c r="L29" t="s">
        <v>3979</v>
      </c>
      <c r="M29" t="s">
        <v>3546</v>
      </c>
    </row>
    <row r="30" spans="1:13" x14ac:dyDescent="0.25">
      <c r="A30" t="s">
        <v>3915</v>
      </c>
      <c r="B30" t="s">
        <v>3914</v>
      </c>
      <c r="C30" t="s">
        <v>3913</v>
      </c>
      <c r="D30" t="s">
        <v>3912</v>
      </c>
      <c r="E30" t="s">
        <v>3239</v>
      </c>
      <c r="F30" t="s">
        <v>5</v>
      </c>
      <c r="G30" t="s">
        <v>4</v>
      </c>
      <c r="H30">
        <f t="shared" ref="H30:H37" si="2">K30-K$12+49.4</f>
        <v>275.64699999999999</v>
      </c>
      <c r="J30" t="s">
        <v>3</v>
      </c>
      <c r="K30" t="s">
        <v>3978</v>
      </c>
      <c r="L30" t="s">
        <v>3977</v>
      </c>
      <c r="M30" t="s">
        <v>322</v>
      </c>
    </row>
    <row r="31" spans="1:13" x14ac:dyDescent="0.25">
      <c r="A31" t="s">
        <v>3915</v>
      </c>
      <c r="B31" t="s">
        <v>3914</v>
      </c>
      <c r="C31" t="s">
        <v>3913</v>
      </c>
      <c r="D31" t="s">
        <v>3912</v>
      </c>
      <c r="E31" t="s">
        <v>3239</v>
      </c>
      <c r="F31" t="s">
        <v>5</v>
      </c>
      <c r="G31" t="s">
        <v>14</v>
      </c>
      <c r="H31">
        <f t="shared" si="2"/>
        <v>290.89799999999997</v>
      </c>
      <c r="J31" t="s">
        <v>3</v>
      </c>
      <c r="K31" t="s">
        <v>3976</v>
      </c>
      <c r="L31" t="s">
        <v>3301</v>
      </c>
      <c r="M31" t="s">
        <v>3702</v>
      </c>
    </row>
    <row r="32" spans="1:13" x14ac:dyDescent="0.25">
      <c r="A32" t="s">
        <v>3915</v>
      </c>
      <c r="B32" t="s">
        <v>3914</v>
      </c>
      <c r="C32" t="s">
        <v>3913</v>
      </c>
      <c r="D32" t="s">
        <v>3912</v>
      </c>
      <c r="E32" t="s">
        <v>3239</v>
      </c>
      <c r="F32" t="s">
        <v>5</v>
      </c>
      <c r="G32" t="s">
        <v>14</v>
      </c>
      <c r="H32">
        <f t="shared" si="2"/>
        <v>299.64799999999997</v>
      </c>
      <c r="J32" t="s">
        <v>3</v>
      </c>
      <c r="K32" t="s">
        <v>3975</v>
      </c>
      <c r="L32" t="s">
        <v>3974</v>
      </c>
      <c r="M32" t="s">
        <v>0</v>
      </c>
    </row>
    <row r="33" spans="1:13" x14ac:dyDescent="0.25">
      <c r="A33" t="s">
        <v>3915</v>
      </c>
      <c r="B33" t="s">
        <v>3914</v>
      </c>
      <c r="C33" t="s">
        <v>3913</v>
      </c>
      <c r="D33" t="s">
        <v>3912</v>
      </c>
      <c r="E33" t="s">
        <v>3239</v>
      </c>
      <c r="F33" t="s">
        <v>5</v>
      </c>
      <c r="G33" t="s">
        <v>36</v>
      </c>
      <c r="H33">
        <f t="shared" si="2"/>
        <v>300.03699999999998</v>
      </c>
      <c r="J33" t="s">
        <v>3</v>
      </c>
      <c r="K33" t="s">
        <v>3973</v>
      </c>
      <c r="L33" t="s">
        <v>3972</v>
      </c>
      <c r="M33" t="s">
        <v>3971</v>
      </c>
    </row>
    <row r="34" spans="1:13" x14ac:dyDescent="0.25">
      <c r="A34" t="s">
        <v>3915</v>
      </c>
      <c r="B34" t="s">
        <v>3914</v>
      </c>
      <c r="C34" t="s">
        <v>3913</v>
      </c>
      <c r="D34" t="s">
        <v>3912</v>
      </c>
      <c r="E34" t="s">
        <v>3239</v>
      </c>
      <c r="F34" t="s">
        <v>5</v>
      </c>
      <c r="G34" t="s">
        <v>14</v>
      </c>
      <c r="H34">
        <f t="shared" si="2"/>
        <v>331.53699999999998</v>
      </c>
      <c r="J34" t="s">
        <v>3</v>
      </c>
      <c r="K34" t="s">
        <v>3970</v>
      </c>
      <c r="L34" t="s">
        <v>3969</v>
      </c>
      <c r="M34" t="s">
        <v>3546</v>
      </c>
    </row>
    <row r="35" spans="1:13" x14ac:dyDescent="0.25">
      <c r="A35" t="s">
        <v>3915</v>
      </c>
      <c r="B35" t="s">
        <v>3914</v>
      </c>
      <c r="C35" t="s">
        <v>3913</v>
      </c>
      <c r="D35" t="s">
        <v>3912</v>
      </c>
      <c r="E35" t="s">
        <v>3239</v>
      </c>
      <c r="F35" t="s">
        <v>5</v>
      </c>
      <c r="G35" t="s">
        <v>14</v>
      </c>
      <c r="H35">
        <f t="shared" si="2"/>
        <v>355.03699999999998</v>
      </c>
      <c r="J35" t="s">
        <v>3</v>
      </c>
      <c r="K35" t="s">
        <v>3968</v>
      </c>
      <c r="L35" t="s">
        <v>3967</v>
      </c>
      <c r="M35" t="s">
        <v>1882</v>
      </c>
    </row>
    <row r="36" spans="1:13" x14ac:dyDescent="0.25">
      <c r="A36" t="s">
        <v>3915</v>
      </c>
      <c r="B36" t="s">
        <v>3914</v>
      </c>
      <c r="C36" t="s">
        <v>3913</v>
      </c>
      <c r="D36" t="s">
        <v>3912</v>
      </c>
      <c r="E36" t="s">
        <v>3239</v>
      </c>
      <c r="F36" t="s">
        <v>5</v>
      </c>
      <c r="G36" t="s">
        <v>4</v>
      </c>
      <c r="H36">
        <f t="shared" si="2"/>
        <v>360.78699999999998</v>
      </c>
      <c r="J36" t="s">
        <v>3</v>
      </c>
      <c r="K36" t="s">
        <v>3966</v>
      </c>
      <c r="L36" t="s">
        <v>3965</v>
      </c>
      <c r="M36" t="s">
        <v>205</v>
      </c>
    </row>
    <row r="37" spans="1:13" x14ac:dyDescent="0.25">
      <c r="A37" t="s">
        <v>3915</v>
      </c>
      <c r="B37" t="s">
        <v>3914</v>
      </c>
      <c r="C37" t="s">
        <v>3913</v>
      </c>
      <c r="D37" t="s">
        <v>3912</v>
      </c>
      <c r="E37" t="s">
        <v>3239</v>
      </c>
      <c r="F37" t="s">
        <v>5</v>
      </c>
      <c r="G37" t="s">
        <v>4</v>
      </c>
      <c r="H37">
        <f t="shared" si="2"/>
        <v>367.53699999999998</v>
      </c>
      <c r="J37" t="s">
        <v>3</v>
      </c>
      <c r="K37" t="s">
        <v>3964</v>
      </c>
      <c r="L37" t="s">
        <v>3963</v>
      </c>
      <c r="M37" t="s">
        <v>635</v>
      </c>
    </row>
    <row r="38" spans="1:13" x14ac:dyDescent="0.25">
      <c r="A38" t="s">
        <v>3915</v>
      </c>
      <c r="B38" t="s">
        <v>3914</v>
      </c>
      <c r="C38" t="s">
        <v>3913</v>
      </c>
      <c r="D38" t="s">
        <v>3912</v>
      </c>
      <c r="E38" t="s">
        <v>3239</v>
      </c>
      <c r="F38" t="s">
        <v>5</v>
      </c>
      <c r="G38" t="s">
        <v>4</v>
      </c>
      <c r="H38">
        <f>K38-K$12+42</f>
        <v>375.00900000000001</v>
      </c>
      <c r="J38" t="s">
        <v>3</v>
      </c>
      <c r="K38" t="s">
        <v>3962</v>
      </c>
      <c r="L38" t="s">
        <v>3961</v>
      </c>
      <c r="M38" t="s">
        <v>114</v>
      </c>
    </row>
    <row r="39" spans="1:13" x14ac:dyDescent="0.25">
      <c r="A39" t="s">
        <v>3915</v>
      </c>
      <c r="B39" t="s">
        <v>3914</v>
      </c>
      <c r="C39" t="s">
        <v>3913</v>
      </c>
      <c r="D39" t="s">
        <v>3912</v>
      </c>
      <c r="E39" t="s">
        <v>3239</v>
      </c>
      <c r="F39" t="s">
        <v>5</v>
      </c>
      <c r="G39" t="s">
        <v>14</v>
      </c>
      <c r="H39">
        <f t="shared" ref="H39:H46" si="3">K39-K$12+42</f>
        <v>389.25900000000001</v>
      </c>
      <c r="J39" t="s">
        <v>3</v>
      </c>
      <c r="K39" t="s">
        <v>3960</v>
      </c>
      <c r="L39" t="s">
        <v>3959</v>
      </c>
      <c r="M39" t="s">
        <v>3958</v>
      </c>
    </row>
    <row r="40" spans="1:13" x14ac:dyDescent="0.25">
      <c r="A40" t="s">
        <v>3915</v>
      </c>
      <c r="B40" t="s">
        <v>3914</v>
      </c>
      <c r="C40" t="s">
        <v>3913</v>
      </c>
      <c r="D40" t="s">
        <v>3912</v>
      </c>
      <c r="E40" t="s">
        <v>3239</v>
      </c>
      <c r="F40" t="s">
        <v>5</v>
      </c>
      <c r="G40" t="s">
        <v>4</v>
      </c>
      <c r="H40">
        <f t="shared" si="3"/>
        <v>418.24299999999999</v>
      </c>
      <c r="J40" t="s">
        <v>3</v>
      </c>
      <c r="K40" t="s">
        <v>3957</v>
      </c>
      <c r="L40" t="s">
        <v>3956</v>
      </c>
      <c r="M40" t="s">
        <v>3299</v>
      </c>
    </row>
    <row r="41" spans="1:13" x14ac:dyDescent="0.25">
      <c r="A41" t="s">
        <v>3915</v>
      </c>
      <c r="B41" t="s">
        <v>3914</v>
      </c>
      <c r="C41" t="s">
        <v>3913</v>
      </c>
      <c r="D41" t="s">
        <v>3912</v>
      </c>
      <c r="E41" t="s">
        <v>3239</v>
      </c>
      <c r="F41" t="s">
        <v>5</v>
      </c>
      <c r="G41" t="s">
        <v>36</v>
      </c>
      <c r="H41">
        <f t="shared" si="3"/>
        <v>419.99400000000003</v>
      </c>
      <c r="J41" t="s">
        <v>3</v>
      </c>
      <c r="K41" t="s">
        <v>3955</v>
      </c>
      <c r="L41" t="s">
        <v>3954</v>
      </c>
      <c r="M41" t="s">
        <v>3953</v>
      </c>
    </row>
    <row r="42" spans="1:13" x14ac:dyDescent="0.25">
      <c r="A42" t="s">
        <v>3915</v>
      </c>
      <c r="B42" t="s">
        <v>3914</v>
      </c>
      <c r="C42" t="s">
        <v>3913</v>
      </c>
      <c r="D42" t="s">
        <v>3912</v>
      </c>
      <c r="E42" t="s">
        <v>3239</v>
      </c>
      <c r="F42" t="s">
        <v>5</v>
      </c>
      <c r="G42" t="s">
        <v>14</v>
      </c>
      <c r="H42">
        <f t="shared" si="3"/>
        <v>439.74400000000003</v>
      </c>
      <c r="J42" t="s">
        <v>3</v>
      </c>
      <c r="K42" t="s">
        <v>3952</v>
      </c>
      <c r="L42" t="s">
        <v>3951</v>
      </c>
      <c r="M42" t="s">
        <v>3640</v>
      </c>
    </row>
    <row r="43" spans="1:13" x14ac:dyDescent="0.25">
      <c r="A43" t="s">
        <v>3915</v>
      </c>
      <c r="B43" t="s">
        <v>3914</v>
      </c>
      <c r="C43" t="s">
        <v>3913</v>
      </c>
      <c r="D43" t="s">
        <v>3912</v>
      </c>
      <c r="E43" t="s">
        <v>3239</v>
      </c>
      <c r="F43" t="s">
        <v>5</v>
      </c>
      <c r="G43" t="s">
        <v>14</v>
      </c>
      <c r="H43">
        <f t="shared" si="3"/>
        <v>455.24400000000003</v>
      </c>
      <c r="J43" t="s">
        <v>3</v>
      </c>
      <c r="K43" t="s">
        <v>3950</v>
      </c>
      <c r="L43" t="s">
        <v>3949</v>
      </c>
      <c r="M43" t="s">
        <v>2673</v>
      </c>
    </row>
    <row r="44" spans="1:13" x14ac:dyDescent="0.25">
      <c r="A44" t="s">
        <v>3915</v>
      </c>
      <c r="B44" t="s">
        <v>3914</v>
      </c>
      <c r="C44" t="s">
        <v>3913</v>
      </c>
      <c r="D44" t="s">
        <v>3912</v>
      </c>
      <c r="E44" t="s">
        <v>3239</v>
      </c>
      <c r="F44" t="s">
        <v>5</v>
      </c>
      <c r="G44" t="s">
        <v>14</v>
      </c>
      <c r="H44">
        <f t="shared" si="3"/>
        <v>471.74299999999999</v>
      </c>
      <c r="J44" t="s">
        <v>3</v>
      </c>
      <c r="K44" t="s">
        <v>3948</v>
      </c>
      <c r="L44" t="s">
        <v>3947</v>
      </c>
      <c r="M44" t="s">
        <v>1364</v>
      </c>
    </row>
    <row r="45" spans="1:13" x14ac:dyDescent="0.25">
      <c r="A45" t="s">
        <v>3915</v>
      </c>
      <c r="B45" t="s">
        <v>3914</v>
      </c>
      <c r="C45" t="s">
        <v>3913</v>
      </c>
      <c r="D45" t="s">
        <v>3912</v>
      </c>
      <c r="E45" t="s">
        <v>3239</v>
      </c>
      <c r="F45" t="s">
        <v>5</v>
      </c>
      <c r="G45" t="s">
        <v>14</v>
      </c>
      <c r="H45">
        <f t="shared" si="3"/>
        <v>476.74299999999999</v>
      </c>
      <c r="J45" t="s">
        <v>3</v>
      </c>
      <c r="K45" t="s">
        <v>3946</v>
      </c>
      <c r="L45" t="s">
        <v>3945</v>
      </c>
      <c r="M45" t="s">
        <v>3944</v>
      </c>
    </row>
    <row r="46" spans="1:13" x14ac:dyDescent="0.25">
      <c r="A46" t="s">
        <v>3915</v>
      </c>
      <c r="B46" t="s">
        <v>3914</v>
      </c>
      <c r="C46" t="s">
        <v>3913</v>
      </c>
      <c r="D46" t="s">
        <v>3912</v>
      </c>
      <c r="E46" t="s">
        <v>3239</v>
      </c>
      <c r="F46" t="s">
        <v>5</v>
      </c>
      <c r="G46" t="s">
        <v>4</v>
      </c>
      <c r="H46">
        <f t="shared" si="3"/>
        <v>485.28899999999999</v>
      </c>
      <c r="J46" t="s">
        <v>3</v>
      </c>
      <c r="K46" t="s">
        <v>3943</v>
      </c>
      <c r="L46" t="s">
        <v>3942</v>
      </c>
      <c r="M46" t="s">
        <v>236</v>
      </c>
    </row>
    <row r="47" spans="1:13" x14ac:dyDescent="0.25">
      <c r="A47" t="s">
        <v>3915</v>
      </c>
      <c r="B47" t="s">
        <v>3914</v>
      </c>
      <c r="C47" t="s">
        <v>3913</v>
      </c>
      <c r="D47" t="s">
        <v>3912</v>
      </c>
      <c r="E47" t="s">
        <v>3239</v>
      </c>
      <c r="F47" t="s">
        <v>5</v>
      </c>
      <c r="G47" t="s">
        <v>14</v>
      </c>
      <c r="H47">
        <f>K47-K$12+32</f>
        <v>485.79</v>
      </c>
      <c r="J47" t="s">
        <v>3</v>
      </c>
      <c r="K47" t="s">
        <v>3941</v>
      </c>
      <c r="L47" t="s">
        <v>3940</v>
      </c>
      <c r="M47" t="s">
        <v>3702</v>
      </c>
    </row>
    <row r="48" spans="1:13" x14ac:dyDescent="0.25">
      <c r="A48" t="s">
        <v>3915</v>
      </c>
      <c r="B48" t="s">
        <v>3914</v>
      </c>
      <c r="C48" t="s">
        <v>3913</v>
      </c>
      <c r="D48" t="s">
        <v>3912</v>
      </c>
      <c r="E48" t="s">
        <v>3239</v>
      </c>
      <c r="F48" t="s">
        <v>5</v>
      </c>
      <c r="G48" t="s">
        <v>4</v>
      </c>
      <c r="H48">
        <f t="shared" ref="H48" si="4">K48-K$12+32</f>
        <v>502.79</v>
      </c>
      <c r="J48" t="s">
        <v>3</v>
      </c>
      <c r="K48" t="s">
        <v>3939</v>
      </c>
      <c r="L48" t="s">
        <v>3938</v>
      </c>
      <c r="M48" t="s">
        <v>3265</v>
      </c>
    </row>
    <row r="49" spans="1:13" x14ac:dyDescent="0.25">
      <c r="A49" t="s">
        <v>3915</v>
      </c>
      <c r="B49" t="s">
        <v>3914</v>
      </c>
      <c r="C49" t="s">
        <v>3913</v>
      </c>
      <c r="D49" t="s">
        <v>3912</v>
      </c>
      <c r="E49" t="s">
        <v>3239</v>
      </c>
      <c r="F49" t="s">
        <v>5</v>
      </c>
      <c r="G49" t="s">
        <v>14</v>
      </c>
      <c r="H49">
        <f>K49-K$12+22</f>
        <v>502.79</v>
      </c>
      <c r="J49" t="s">
        <v>3</v>
      </c>
      <c r="K49" t="s">
        <v>3937</v>
      </c>
      <c r="L49" t="s">
        <v>3936</v>
      </c>
      <c r="M49" t="s">
        <v>3935</v>
      </c>
    </row>
    <row r="50" spans="1:13" x14ac:dyDescent="0.25">
      <c r="A50" t="s">
        <v>3915</v>
      </c>
      <c r="B50" t="s">
        <v>3914</v>
      </c>
      <c r="C50" t="s">
        <v>3913</v>
      </c>
      <c r="D50" t="s">
        <v>3912</v>
      </c>
      <c r="E50" t="s">
        <v>3239</v>
      </c>
      <c r="F50" t="s">
        <v>5</v>
      </c>
      <c r="G50" t="s">
        <v>132</v>
      </c>
      <c r="H50">
        <f t="shared" ref="H50:H59" si="5">K50-K$12+22</f>
        <v>508.78900000000004</v>
      </c>
      <c r="J50" t="s">
        <v>3</v>
      </c>
      <c r="K50" t="s">
        <v>3934</v>
      </c>
      <c r="L50" t="s">
        <v>3933</v>
      </c>
      <c r="M50" t="s">
        <v>3530</v>
      </c>
    </row>
    <row r="51" spans="1:13" x14ac:dyDescent="0.25">
      <c r="A51" t="s">
        <v>3915</v>
      </c>
      <c r="B51" t="s">
        <v>3914</v>
      </c>
      <c r="C51" t="s">
        <v>3913</v>
      </c>
      <c r="D51" t="s">
        <v>3912</v>
      </c>
      <c r="E51" t="s">
        <v>3239</v>
      </c>
      <c r="F51" t="s">
        <v>5</v>
      </c>
      <c r="G51" t="s">
        <v>132</v>
      </c>
      <c r="H51">
        <f t="shared" si="5"/>
        <v>517.00700000000006</v>
      </c>
      <c r="J51" t="s">
        <v>3</v>
      </c>
      <c r="K51" t="s">
        <v>3932</v>
      </c>
      <c r="L51" t="s">
        <v>3931</v>
      </c>
      <c r="M51" t="s">
        <v>3930</v>
      </c>
    </row>
    <row r="52" spans="1:13" x14ac:dyDescent="0.25">
      <c r="A52" t="s">
        <v>3915</v>
      </c>
      <c r="B52" t="s">
        <v>3914</v>
      </c>
      <c r="C52" t="s">
        <v>3913</v>
      </c>
      <c r="D52" t="s">
        <v>3912</v>
      </c>
      <c r="E52" t="s">
        <v>3239</v>
      </c>
      <c r="F52" t="s">
        <v>5</v>
      </c>
      <c r="G52" t="s">
        <v>36</v>
      </c>
      <c r="H52">
        <f t="shared" si="5"/>
        <v>540.17900000000009</v>
      </c>
      <c r="J52" t="s">
        <v>3</v>
      </c>
      <c r="K52" t="s">
        <v>3929</v>
      </c>
      <c r="L52" t="s">
        <v>3928</v>
      </c>
      <c r="M52" t="s">
        <v>3927</v>
      </c>
    </row>
    <row r="53" spans="1:13" x14ac:dyDescent="0.25">
      <c r="A53" t="s">
        <v>3915</v>
      </c>
      <c r="B53" t="s">
        <v>3914</v>
      </c>
      <c r="C53" t="s">
        <v>3913</v>
      </c>
      <c r="D53" t="s">
        <v>3912</v>
      </c>
      <c r="E53" t="s">
        <v>3239</v>
      </c>
      <c r="F53" t="s">
        <v>5</v>
      </c>
      <c r="G53" t="s">
        <v>132</v>
      </c>
      <c r="H53">
        <f t="shared" si="5"/>
        <v>544.17800000000011</v>
      </c>
      <c r="J53" t="s">
        <v>3</v>
      </c>
      <c r="K53" t="s">
        <v>3926</v>
      </c>
      <c r="L53" t="s">
        <v>3925</v>
      </c>
      <c r="M53" t="s">
        <v>3550</v>
      </c>
    </row>
    <row r="54" spans="1:13" x14ac:dyDescent="0.25">
      <c r="A54" t="s">
        <v>3915</v>
      </c>
      <c r="B54" t="s">
        <v>3914</v>
      </c>
      <c r="C54" t="s">
        <v>3913</v>
      </c>
      <c r="D54" t="s">
        <v>3912</v>
      </c>
      <c r="E54" t="s">
        <v>3239</v>
      </c>
      <c r="F54" t="s">
        <v>5</v>
      </c>
      <c r="G54" t="s">
        <v>4</v>
      </c>
      <c r="H54">
        <f t="shared" si="5"/>
        <v>548.42900000000009</v>
      </c>
      <c r="J54" t="s">
        <v>3</v>
      </c>
      <c r="K54" t="s">
        <v>3925</v>
      </c>
      <c r="L54" t="s">
        <v>3924</v>
      </c>
      <c r="M54" t="s">
        <v>959</v>
      </c>
    </row>
    <row r="55" spans="1:13" x14ac:dyDescent="0.25">
      <c r="A55" t="s">
        <v>3915</v>
      </c>
      <c r="B55" t="s">
        <v>3914</v>
      </c>
      <c r="C55" t="s">
        <v>3913</v>
      </c>
      <c r="D55" t="s">
        <v>3912</v>
      </c>
      <c r="E55" t="s">
        <v>3239</v>
      </c>
      <c r="F55" t="s">
        <v>5</v>
      </c>
      <c r="G55" t="s">
        <v>178</v>
      </c>
      <c r="H55">
        <f t="shared" si="5"/>
        <v>549.42900000000009</v>
      </c>
      <c r="J55" t="s">
        <v>3</v>
      </c>
      <c r="K55" t="s">
        <v>3924</v>
      </c>
      <c r="L55" t="s">
        <v>3923</v>
      </c>
      <c r="M55" t="s">
        <v>3549</v>
      </c>
    </row>
    <row r="56" spans="1:13" x14ac:dyDescent="0.25">
      <c r="A56" t="s">
        <v>3915</v>
      </c>
      <c r="B56" t="s">
        <v>3914</v>
      </c>
      <c r="C56" t="s">
        <v>3913</v>
      </c>
      <c r="D56" t="s">
        <v>3912</v>
      </c>
      <c r="E56" t="s">
        <v>3239</v>
      </c>
      <c r="F56" t="s">
        <v>5</v>
      </c>
      <c r="G56" t="s">
        <v>132</v>
      </c>
      <c r="H56">
        <f t="shared" si="5"/>
        <v>555.33500000000004</v>
      </c>
      <c r="J56" t="s">
        <v>3</v>
      </c>
      <c r="K56" t="s">
        <v>3922</v>
      </c>
      <c r="L56" t="s">
        <v>3921</v>
      </c>
      <c r="M56" t="s">
        <v>3920</v>
      </c>
    </row>
    <row r="57" spans="1:13" x14ac:dyDescent="0.25">
      <c r="A57" t="s">
        <v>3915</v>
      </c>
      <c r="B57" t="s">
        <v>3914</v>
      </c>
      <c r="C57" t="s">
        <v>3913</v>
      </c>
      <c r="D57" t="s">
        <v>3912</v>
      </c>
      <c r="E57" t="s">
        <v>3239</v>
      </c>
      <c r="F57" t="s">
        <v>5</v>
      </c>
      <c r="G57" t="s">
        <v>178</v>
      </c>
      <c r="H57">
        <f t="shared" si="5"/>
        <v>576.74099999999999</v>
      </c>
      <c r="J57" t="s">
        <v>3</v>
      </c>
      <c r="K57" t="s">
        <v>3919</v>
      </c>
      <c r="L57" t="s">
        <v>3918</v>
      </c>
      <c r="M57" t="s">
        <v>3429</v>
      </c>
    </row>
    <row r="58" spans="1:13" x14ac:dyDescent="0.25">
      <c r="A58" t="s">
        <v>3915</v>
      </c>
      <c r="B58" t="s">
        <v>3914</v>
      </c>
      <c r="C58" t="s">
        <v>3913</v>
      </c>
      <c r="D58" t="s">
        <v>3912</v>
      </c>
      <c r="E58" t="s">
        <v>3239</v>
      </c>
      <c r="F58" t="s">
        <v>5</v>
      </c>
      <c r="G58" t="s">
        <v>4</v>
      </c>
      <c r="H58">
        <f t="shared" si="5"/>
        <v>582.99099999999999</v>
      </c>
      <c r="J58" t="s">
        <v>3</v>
      </c>
      <c r="K58" t="s">
        <v>3917</v>
      </c>
      <c r="L58" t="s">
        <v>3916</v>
      </c>
      <c r="M58" t="s">
        <v>959</v>
      </c>
    </row>
    <row r="59" spans="1:13" x14ac:dyDescent="0.25">
      <c r="A59" t="s">
        <v>3915</v>
      </c>
      <c r="B59" t="s">
        <v>3914</v>
      </c>
      <c r="C59" t="s">
        <v>3913</v>
      </c>
      <c r="D59" t="s">
        <v>3912</v>
      </c>
      <c r="E59" t="s">
        <v>3239</v>
      </c>
      <c r="F59" t="s">
        <v>5</v>
      </c>
      <c r="G59" t="s">
        <v>4</v>
      </c>
      <c r="H59">
        <f t="shared" si="5"/>
        <v>601.30300000000011</v>
      </c>
      <c r="J59" t="s">
        <v>3</v>
      </c>
      <c r="K59" t="s">
        <v>3911</v>
      </c>
      <c r="L59" t="s">
        <v>3910</v>
      </c>
      <c r="M59" t="s">
        <v>236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workbookViewId="0">
      <pane ySplit="1" topLeftCell="A2" activePane="bottomLeft" state="frozen"/>
      <selection pane="bottomLeft" activeCell="O7" sqref="O7"/>
    </sheetView>
  </sheetViews>
  <sheetFormatPr defaultRowHeight="15" x14ac:dyDescent="0.25"/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10</v>
      </c>
      <c r="B2" t="s">
        <v>9</v>
      </c>
      <c r="C2" t="s">
        <v>8</v>
      </c>
      <c r="D2" t="s">
        <v>7</v>
      </c>
      <c r="E2" t="s">
        <v>6</v>
      </c>
      <c r="F2" t="s">
        <v>5</v>
      </c>
      <c r="G2" t="s">
        <v>154</v>
      </c>
      <c r="H2">
        <f>K2-K$7+60</f>
        <v>-0.58300000000002683</v>
      </c>
      <c r="J2" t="s">
        <v>153</v>
      </c>
      <c r="K2" t="s">
        <v>152</v>
      </c>
      <c r="L2" t="s">
        <v>152</v>
      </c>
      <c r="M2" t="s">
        <v>151</v>
      </c>
    </row>
    <row r="3" spans="1:15" x14ac:dyDescent="0.25">
      <c r="A3" t="s">
        <v>10</v>
      </c>
      <c r="B3" t="s">
        <v>9</v>
      </c>
      <c r="C3" t="s">
        <v>8</v>
      </c>
      <c r="D3" t="s">
        <v>7</v>
      </c>
      <c r="E3" t="s">
        <v>6</v>
      </c>
      <c r="F3" t="s">
        <v>5</v>
      </c>
      <c r="G3" t="s">
        <v>14</v>
      </c>
      <c r="H3">
        <f t="shared" ref="H3:H49" si="0">K3-K$7+60</f>
        <v>4.3169999999999789</v>
      </c>
      <c r="J3" t="s">
        <v>3</v>
      </c>
      <c r="K3" t="s">
        <v>150</v>
      </c>
      <c r="L3" t="s">
        <v>149</v>
      </c>
      <c r="M3" t="s">
        <v>148</v>
      </c>
    </row>
    <row r="4" spans="1:15" x14ac:dyDescent="0.25">
      <c r="A4" t="s">
        <v>10</v>
      </c>
      <c r="B4" t="s">
        <v>9</v>
      </c>
      <c r="C4" t="s">
        <v>8</v>
      </c>
      <c r="D4" t="s">
        <v>7</v>
      </c>
      <c r="E4" t="s">
        <v>6</v>
      </c>
      <c r="F4" t="s">
        <v>5</v>
      </c>
      <c r="G4" t="s">
        <v>132</v>
      </c>
      <c r="H4">
        <f t="shared" si="0"/>
        <v>28.543000000000006</v>
      </c>
      <c r="J4" t="s">
        <v>3</v>
      </c>
      <c r="K4" t="s">
        <v>147</v>
      </c>
      <c r="L4" t="s">
        <v>146</v>
      </c>
      <c r="M4" t="s">
        <v>145</v>
      </c>
    </row>
    <row r="5" spans="1:15" x14ac:dyDescent="0.25">
      <c r="A5" t="s">
        <v>10</v>
      </c>
      <c r="B5" t="s">
        <v>9</v>
      </c>
      <c r="C5" t="s">
        <v>8</v>
      </c>
      <c r="D5" t="s">
        <v>7</v>
      </c>
      <c r="E5" t="s">
        <v>6</v>
      </c>
      <c r="F5" t="s">
        <v>5</v>
      </c>
      <c r="G5" t="s">
        <v>132</v>
      </c>
      <c r="H5">
        <f t="shared" si="0"/>
        <v>31.918000000000006</v>
      </c>
      <c r="J5" t="s">
        <v>3</v>
      </c>
      <c r="K5" t="s">
        <v>144</v>
      </c>
      <c r="L5" t="s">
        <v>143</v>
      </c>
      <c r="M5" t="s">
        <v>142</v>
      </c>
    </row>
    <row r="6" spans="1:15" x14ac:dyDescent="0.25">
      <c r="A6" t="s">
        <v>10</v>
      </c>
      <c r="B6" t="s">
        <v>9</v>
      </c>
      <c r="C6" t="s">
        <v>8</v>
      </c>
      <c r="D6" t="s">
        <v>7</v>
      </c>
      <c r="E6" t="s">
        <v>6</v>
      </c>
      <c r="F6" t="s">
        <v>5</v>
      </c>
      <c r="G6" t="s">
        <v>132</v>
      </c>
      <c r="H6">
        <f t="shared" si="0"/>
        <v>47.742999999999995</v>
      </c>
      <c r="J6" t="s">
        <v>3</v>
      </c>
      <c r="K6" t="s">
        <v>141</v>
      </c>
      <c r="L6" t="s">
        <v>140</v>
      </c>
      <c r="M6" t="s">
        <v>139</v>
      </c>
    </row>
    <row r="7" spans="1:15" x14ac:dyDescent="0.25">
      <c r="A7" t="s">
        <v>10</v>
      </c>
      <c r="B7" t="s">
        <v>9</v>
      </c>
      <c r="C7" t="s">
        <v>8</v>
      </c>
      <c r="D7" t="s">
        <v>7</v>
      </c>
      <c r="E7" t="s">
        <v>6</v>
      </c>
      <c r="F7" t="s">
        <v>5</v>
      </c>
      <c r="G7" t="s">
        <v>36</v>
      </c>
      <c r="H7">
        <f t="shared" si="0"/>
        <v>60</v>
      </c>
      <c r="J7" t="s">
        <v>3</v>
      </c>
      <c r="K7" t="s">
        <v>138</v>
      </c>
      <c r="L7" t="s">
        <v>137</v>
      </c>
      <c r="M7" t="s">
        <v>136</v>
      </c>
    </row>
    <row r="8" spans="1:15" x14ac:dyDescent="0.25">
      <c r="A8" t="s">
        <v>10</v>
      </c>
      <c r="B8" t="s">
        <v>9</v>
      </c>
      <c r="C8" t="s">
        <v>8</v>
      </c>
      <c r="D8" t="s">
        <v>7</v>
      </c>
      <c r="E8" t="s">
        <v>6</v>
      </c>
      <c r="F8" t="s">
        <v>5</v>
      </c>
      <c r="G8" t="s">
        <v>132</v>
      </c>
      <c r="H8">
        <f t="shared" si="0"/>
        <v>60.525999999999954</v>
      </c>
      <c r="J8" t="s">
        <v>3</v>
      </c>
      <c r="K8" t="s">
        <v>135</v>
      </c>
      <c r="L8" t="s">
        <v>134</v>
      </c>
      <c r="M8" t="s">
        <v>133</v>
      </c>
    </row>
    <row r="9" spans="1:15" x14ac:dyDescent="0.25">
      <c r="A9" t="s">
        <v>10</v>
      </c>
      <c r="B9" t="s">
        <v>9</v>
      </c>
      <c r="C9" t="s">
        <v>8</v>
      </c>
      <c r="D9" t="s">
        <v>7</v>
      </c>
      <c r="E9" t="s">
        <v>6</v>
      </c>
      <c r="F9" t="s">
        <v>5</v>
      </c>
      <c r="G9" t="s">
        <v>132</v>
      </c>
      <c r="H9">
        <f t="shared" si="0"/>
        <v>69.842999999999961</v>
      </c>
      <c r="J9" t="s">
        <v>3</v>
      </c>
      <c r="K9" t="s">
        <v>131</v>
      </c>
      <c r="L9" t="s">
        <v>130</v>
      </c>
      <c r="M9" t="s">
        <v>129</v>
      </c>
    </row>
    <row r="10" spans="1:15" x14ac:dyDescent="0.25">
      <c r="A10" t="s">
        <v>10</v>
      </c>
      <c r="B10" t="s">
        <v>9</v>
      </c>
      <c r="C10" t="s">
        <v>8</v>
      </c>
      <c r="D10" t="s">
        <v>7</v>
      </c>
      <c r="E10" t="s">
        <v>6</v>
      </c>
      <c r="F10" t="s">
        <v>5</v>
      </c>
      <c r="G10" t="s">
        <v>4</v>
      </c>
      <c r="H10">
        <f t="shared" si="0"/>
        <v>88.790999999999997</v>
      </c>
      <c r="J10" t="s">
        <v>3</v>
      </c>
      <c r="K10" t="s">
        <v>128</v>
      </c>
      <c r="L10" t="s">
        <v>127</v>
      </c>
      <c r="M10" t="s">
        <v>126</v>
      </c>
    </row>
    <row r="11" spans="1:15" x14ac:dyDescent="0.25">
      <c r="A11" t="s">
        <v>10</v>
      </c>
      <c r="B11" t="s">
        <v>9</v>
      </c>
      <c r="C11" t="s">
        <v>8</v>
      </c>
      <c r="D11" t="s">
        <v>7</v>
      </c>
      <c r="E11" t="s">
        <v>6</v>
      </c>
      <c r="F11" t="s">
        <v>5</v>
      </c>
      <c r="G11" t="s">
        <v>14</v>
      </c>
      <c r="H11">
        <f t="shared" si="0"/>
        <v>90.592999999999961</v>
      </c>
      <c r="J11" t="s">
        <v>3</v>
      </c>
      <c r="K11" t="s">
        <v>125</v>
      </c>
      <c r="L11" t="s">
        <v>124</v>
      </c>
      <c r="M11" t="s">
        <v>123</v>
      </c>
    </row>
    <row r="12" spans="1:15" x14ac:dyDescent="0.25">
      <c r="A12" t="s">
        <v>10</v>
      </c>
      <c r="B12" t="s">
        <v>9</v>
      </c>
      <c r="C12" t="s">
        <v>8</v>
      </c>
      <c r="D12" t="s">
        <v>7</v>
      </c>
      <c r="E12" t="s">
        <v>6</v>
      </c>
      <c r="F12" t="s">
        <v>5</v>
      </c>
      <c r="G12" t="s">
        <v>4</v>
      </c>
      <c r="H12">
        <f t="shared" si="0"/>
        <v>95.633999999999958</v>
      </c>
      <c r="J12" t="s">
        <v>3</v>
      </c>
      <c r="K12" t="s">
        <v>122</v>
      </c>
      <c r="L12" t="s">
        <v>121</v>
      </c>
      <c r="M12" t="s">
        <v>120</v>
      </c>
    </row>
    <row r="13" spans="1:15" x14ac:dyDescent="0.25">
      <c r="A13" t="s">
        <v>10</v>
      </c>
      <c r="B13" t="s">
        <v>9</v>
      </c>
      <c r="C13" t="s">
        <v>8</v>
      </c>
      <c r="D13" t="s">
        <v>7</v>
      </c>
      <c r="E13" t="s">
        <v>6</v>
      </c>
      <c r="F13" t="s">
        <v>5</v>
      </c>
      <c r="G13" t="s">
        <v>14</v>
      </c>
      <c r="H13">
        <f t="shared" si="0"/>
        <v>150.94200000000001</v>
      </c>
      <c r="J13" t="s">
        <v>3</v>
      </c>
      <c r="K13" t="s">
        <v>119</v>
      </c>
      <c r="L13" t="s">
        <v>118</v>
      </c>
      <c r="M13" t="s">
        <v>117</v>
      </c>
    </row>
    <row r="14" spans="1:15" x14ac:dyDescent="0.25">
      <c r="A14" t="s">
        <v>10</v>
      </c>
      <c r="B14" t="s">
        <v>9</v>
      </c>
      <c r="C14" t="s">
        <v>8</v>
      </c>
      <c r="D14" t="s">
        <v>7</v>
      </c>
      <c r="E14" t="s">
        <v>6</v>
      </c>
      <c r="F14" t="s">
        <v>5</v>
      </c>
      <c r="G14" t="s">
        <v>4</v>
      </c>
      <c r="H14">
        <f t="shared" si="0"/>
        <v>171.86699999999996</v>
      </c>
      <c r="J14" t="s">
        <v>3</v>
      </c>
      <c r="K14" t="s">
        <v>116</v>
      </c>
      <c r="L14" t="s">
        <v>115</v>
      </c>
      <c r="M14" t="s">
        <v>114</v>
      </c>
    </row>
    <row r="15" spans="1:15" x14ac:dyDescent="0.25">
      <c r="A15" t="s">
        <v>10</v>
      </c>
      <c r="B15" t="s">
        <v>9</v>
      </c>
      <c r="C15" t="s">
        <v>8</v>
      </c>
      <c r="D15" t="s">
        <v>7</v>
      </c>
      <c r="E15" t="s">
        <v>6</v>
      </c>
      <c r="F15" t="s">
        <v>5</v>
      </c>
      <c r="G15" t="s">
        <v>14</v>
      </c>
      <c r="H15">
        <f t="shared" si="0"/>
        <v>179.56599999999997</v>
      </c>
      <c r="J15" t="s">
        <v>3</v>
      </c>
      <c r="K15" t="s">
        <v>113</v>
      </c>
      <c r="L15" t="s">
        <v>112</v>
      </c>
      <c r="M15" t="s">
        <v>111</v>
      </c>
    </row>
    <row r="16" spans="1:15" x14ac:dyDescent="0.25">
      <c r="A16" t="s">
        <v>10</v>
      </c>
      <c r="B16" t="s">
        <v>9</v>
      </c>
      <c r="C16" t="s">
        <v>8</v>
      </c>
      <c r="D16" t="s">
        <v>7</v>
      </c>
      <c r="E16" t="s">
        <v>6</v>
      </c>
      <c r="F16" t="s">
        <v>5</v>
      </c>
      <c r="G16" t="s">
        <v>36</v>
      </c>
      <c r="H16">
        <f t="shared" si="0"/>
        <v>180.06599999999997</v>
      </c>
      <c r="J16" t="s">
        <v>3</v>
      </c>
      <c r="K16" t="s">
        <v>110</v>
      </c>
      <c r="L16" t="s">
        <v>109</v>
      </c>
      <c r="M16" t="s">
        <v>108</v>
      </c>
    </row>
    <row r="17" spans="1:13" x14ac:dyDescent="0.25">
      <c r="A17" t="s">
        <v>10</v>
      </c>
      <c r="B17" t="s">
        <v>9</v>
      </c>
      <c r="C17" t="s">
        <v>8</v>
      </c>
      <c r="D17" t="s">
        <v>7</v>
      </c>
      <c r="E17" t="s">
        <v>6</v>
      </c>
      <c r="F17" t="s">
        <v>5</v>
      </c>
      <c r="G17" t="s">
        <v>14</v>
      </c>
      <c r="H17">
        <f t="shared" si="0"/>
        <v>188.69200000000001</v>
      </c>
      <c r="J17" t="s">
        <v>3</v>
      </c>
      <c r="K17" t="s">
        <v>107</v>
      </c>
      <c r="L17" t="s">
        <v>106</v>
      </c>
      <c r="M17" t="s">
        <v>105</v>
      </c>
    </row>
    <row r="18" spans="1:13" x14ac:dyDescent="0.25">
      <c r="A18" t="s">
        <v>10</v>
      </c>
      <c r="B18" t="s">
        <v>9</v>
      </c>
      <c r="C18" t="s">
        <v>8</v>
      </c>
      <c r="D18" t="s">
        <v>7</v>
      </c>
      <c r="E18" t="s">
        <v>6</v>
      </c>
      <c r="F18" t="s">
        <v>5</v>
      </c>
      <c r="G18" t="s">
        <v>14</v>
      </c>
      <c r="H18">
        <f t="shared" si="0"/>
        <v>196.416</v>
      </c>
      <c r="J18" t="s">
        <v>3</v>
      </c>
      <c r="K18" t="s">
        <v>104</v>
      </c>
      <c r="L18" t="s">
        <v>103</v>
      </c>
      <c r="M18" t="s">
        <v>102</v>
      </c>
    </row>
    <row r="19" spans="1:13" x14ac:dyDescent="0.25">
      <c r="A19" t="s">
        <v>10</v>
      </c>
      <c r="B19" t="s">
        <v>9</v>
      </c>
      <c r="C19" t="s">
        <v>8</v>
      </c>
      <c r="D19" t="s">
        <v>7</v>
      </c>
      <c r="E19" t="s">
        <v>6</v>
      </c>
      <c r="F19" t="s">
        <v>5</v>
      </c>
      <c r="G19" t="s">
        <v>14</v>
      </c>
      <c r="H19">
        <f t="shared" si="0"/>
        <v>214.19099999999997</v>
      </c>
      <c r="J19" t="s">
        <v>3</v>
      </c>
      <c r="K19" t="s">
        <v>101</v>
      </c>
      <c r="L19" t="s">
        <v>100</v>
      </c>
      <c r="M19" t="s">
        <v>99</v>
      </c>
    </row>
    <row r="20" spans="1:13" x14ac:dyDescent="0.25">
      <c r="A20" t="s">
        <v>10</v>
      </c>
      <c r="B20" t="s">
        <v>9</v>
      </c>
      <c r="C20" t="s">
        <v>8</v>
      </c>
      <c r="D20" t="s">
        <v>7</v>
      </c>
      <c r="E20" t="s">
        <v>6</v>
      </c>
      <c r="F20" t="s">
        <v>5</v>
      </c>
      <c r="G20" t="s">
        <v>14</v>
      </c>
      <c r="H20">
        <f t="shared" si="0"/>
        <v>220.916</v>
      </c>
      <c r="J20" t="s">
        <v>3</v>
      </c>
      <c r="K20" t="s">
        <v>98</v>
      </c>
      <c r="L20" t="s">
        <v>97</v>
      </c>
      <c r="M20" t="s">
        <v>96</v>
      </c>
    </row>
    <row r="21" spans="1:13" x14ac:dyDescent="0.25">
      <c r="A21" t="s">
        <v>10</v>
      </c>
      <c r="B21" t="s">
        <v>9</v>
      </c>
      <c r="C21" t="s">
        <v>8</v>
      </c>
      <c r="D21" t="s">
        <v>7</v>
      </c>
      <c r="E21" t="s">
        <v>6</v>
      </c>
      <c r="F21" t="s">
        <v>5</v>
      </c>
      <c r="G21" t="s">
        <v>14</v>
      </c>
      <c r="H21">
        <f t="shared" si="0"/>
        <v>238.89299999999997</v>
      </c>
      <c r="J21" t="s">
        <v>3</v>
      </c>
      <c r="K21" t="s">
        <v>95</v>
      </c>
      <c r="L21" t="s">
        <v>94</v>
      </c>
      <c r="M21" t="s">
        <v>93</v>
      </c>
    </row>
    <row r="22" spans="1:13" x14ac:dyDescent="0.25">
      <c r="A22" t="s">
        <v>10</v>
      </c>
      <c r="B22" t="s">
        <v>9</v>
      </c>
      <c r="C22" t="s">
        <v>8</v>
      </c>
      <c r="D22" t="s">
        <v>7</v>
      </c>
      <c r="E22" t="s">
        <v>6</v>
      </c>
      <c r="F22" t="s">
        <v>5</v>
      </c>
      <c r="G22" t="s">
        <v>14</v>
      </c>
      <c r="H22">
        <f t="shared" si="0"/>
        <v>259.61699999999996</v>
      </c>
      <c r="J22" t="s">
        <v>3</v>
      </c>
      <c r="K22" t="s">
        <v>92</v>
      </c>
      <c r="L22" t="s">
        <v>91</v>
      </c>
      <c r="M22" t="s">
        <v>90</v>
      </c>
    </row>
    <row r="23" spans="1:13" x14ac:dyDescent="0.25">
      <c r="A23" t="s">
        <v>10</v>
      </c>
      <c r="B23" t="s">
        <v>9</v>
      </c>
      <c r="C23" t="s">
        <v>8</v>
      </c>
      <c r="D23" t="s">
        <v>7</v>
      </c>
      <c r="E23" t="s">
        <v>6</v>
      </c>
      <c r="F23" t="s">
        <v>5</v>
      </c>
      <c r="G23" t="s">
        <v>14</v>
      </c>
      <c r="H23">
        <f t="shared" si="0"/>
        <v>279.59100000000001</v>
      </c>
      <c r="J23" t="s">
        <v>3</v>
      </c>
      <c r="K23" t="s">
        <v>89</v>
      </c>
      <c r="L23" t="s">
        <v>88</v>
      </c>
      <c r="M23" t="s">
        <v>87</v>
      </c>
    </row>
    <row r="24" spans="1:13" x14ac:dyDescent="0.25">
      <c r="A24" t="s">
        <v>10</v>
      </c>
      <c r="B24" t="s">
        <v>9</v>
      </c>
      <c r="C24" t="s">
        <v>8</v>
      </c>
      <c r="D24" t="s">
        <v>7</v>
      </c>
      <c r="E24" t="s">
        <v>6</v>
      </c>
      <c r="F24" t="s">
        <v>5</v>
      </c>
      <c r="G24" t="s">
        <v>14</v>
      </c>
      <c r="H24">
        <f t="shared" si="0"/>
        <v>287.11700000000002</v>
      </c>
      <c r="J24" t="s">
        <v>3</v>
      </c>
      <c r="K24" t="s">
        <v>86</v>
      </c>
      <c r="L24" t="s">
        <v>85</v>
      </c>
      <c r="M24" t="s">
        <v>84</v>
      </c>
    </row>
    <row r="25" spans="1:13" x14ac:dyDescent="0.25">
      <c r="A25" t="s">
        <v>10</v>
      </c>
      <c r="B25" t="s">
        <v>9</v>
      </c>
      <c r="C25" t="s">
        <v>8</v>
      </c>
      <c r="D25" t="s">
        <v>7</v>
      </c>
      <c r="E25" t="s">
        <v>6</v>
      </c>
      <c r="F25" t="s">
        <v>5</v>
      </c>
      <c r="G25" t="s">
        <v>4</v>
      </c>
      <c r="H25">
        <f t="shared" si="0"/>
        <v>300.39299999999997</v>
      </c>
      <c r="J25" t="s">
        <v>3</v>
      </c>
      <c r="K25" t="s">
        <v>83</v>
      </c>
      <c r="L25" t="s">
        <v>82</v>
      </c>
      <c r="M25" t="s">
        <v>81</v>
      </c>
    </row>
    <row r="26" spans="1:13" x14ac:dyDescent="0.25">
      <c r="A26" t="s">
        <v>10</v>
      </c>
      <c r="B26" t="s">
        <v>9</v>
      </c>
      <c r="C26" t="s">
        <v>8</v>
      </c>
      <c r="D26" t="s">
        <v>7</v>
      </c>
      <c r="E26" t="s">
        <v>6</v>
      </c>
      <c r="F26" t="s">
        <v>5</v>
      </c>
      <c r="G26" t="s">
        <v>14</v>
      </c>
      <c r="H26">
        <f t="shared" si="0"/>
        <v>309.54199999999997</v>
      </c>
      <c r="J26" t="s">
        <v>3</v>
      </c>
      <c r="K26" t="s">
        <v>80</v>
      </c>
      <c r="L26" t="s">
        <v>79</v>
      </c>
      <c r="M26" t="s">
        <v>78</v>
      </c>
    </row>
    <row r="27" spans="1:13" x14ac:dyDescent="0.25">
      <c r="A27" t="s">
        <v>10</v>
      </c>
      <c r="B27" t="s">
        <v>9</v>
      </c>
      <c r="C27" t="s">
        <v>8</v>
      </c>
      <c r="D27" t="s">
        <v>7</v>
      </c>
      <c r="E27" t="s">
        <v>6</v>
      </c>
      <c r="F27" t="s">
        <v>5</v>
      </c>
      <c r="G27" t="s">
        <v>14</v>
      </c>
      <c r="H27">
        <f t="shared" si="0"/>
        <v>316.084</v>
      </c>
      <c r="J27" t="s">
        <v>3</v>
      </c>
      <c r="K27" t="s">
        <v>77</v>
      </c>
      <c r="L27" t="s">
        <v>76</v>
      </c>
      <c r="M27" t="s">
        <v>40</v>
      </c>
    </row>
    <row r="28" spans="1:13" x14ac:dyDescent="0.25">
      <c r="A28" t="s">
        <v>10</v>
      </c>
      <c r="B28" t="s">
        <v>9</v>
      </c>
      <c r="C28" t="s">
        <v>8</v>
      </c>
      <c r="D28" t="s">
        <v>7</v>
      </c>
      <c r="E28" t="s">
        <v>6</v>
      </c>
      <c r="F28" t="s">
        <v>5</v>
      </c>
      <c r="G28" t="s">
        <v>4</v>
      </c>
      <c r="H28">
        <f t="shared" si="0"/>
        <v>323.142</v>
      </c>
      <c r="J28" t="s">
        <v>3</v>
      </c>
      <c r="K28" t="s">
        <v>75</v>
      </c>
      <c r="L28" t="s">
        <v>74</v>
      </c>
      <c r="M28" t="s">
        <v>73</v>
      </c>
    </row>
    <row r="29" spans="1:13" x14ac:dyDescent="0.25">
      <c r="A29" t="s">
        <v>10</v>
      </c>
      <c r="B29" t="s">
        <v>9</v>
      </c>
      <c r="C29" t="s">
        <v>8</v>
      </c>
      <c r="D29" t="s">
        <v>7</v>
      </c>
      <c r="E29" t="s">
        <v>6</v>
      </c>
      <c r="F29" t="s">
        <v>5</v>
      </c>
      <c r="G29" t="s">
        <v>14</v>
      </c>
      <c r="H29">
        <f t="shared" si="0"/>
        <v>347.49099999999993</v>
      </c>
      <c r="J29" t="s">
        <v>3</v>
      </c>
      <c r="K29" t="s">
        <v>72</v>
      </c>
      <c r="L29" t="s">
        <v>71</v>
      </c>
      <c r="M29" t="s">
        <v>70</v>
      </c>
    </row>
    <row r="30" spans="1:13" x14ac:dyDescent="0.25">
      <c r="A30" t="s">
        <v>10</v>
      </c>
      <c r="B30" t="s">
        <v>9</v>
      </c>
      <c r="C30" t="s">
        <v>8</v>
      </c>
      <c r="D30" t="s">
        <v>7</v>
      </c>
      <c r="E30" t="s">
        <v>6</v>
      </c>
      <c r="F30" t="s">
        <v>5</v>
      </c>
      <c r="G30" t="s">
        <v>14</v>
      </c>
      <c r="H30">
        <f t="shared" si="0"/>
        <v>394.089</v>
      </c>
      <c r="J30" t="s">
        <v>3</v>
      </c>
      <c r="K30" t="s">
        <v>69</v>
      </c>
      <c r="L30" t="s">
        <v>68</v>
      </c>
      <c r="M30" t="s">
        <v>67</v>
      </c>
    </row>
    <row r="31" spans="1:13" x14ac:dyDescent="0.25">
      <c r="A31" t="s">
        <v>10</v>
      </c>
      <c r="B31" t="s">
        <v>9</v>
      </c>
      <c r="C31" t="s">
        <v>8</v>
      </c>
      <c r="D31" t="s">
        <v>7</v>
      </c>
      <c r="E31" t="s">
        <v>6</v>
      </c>
      <c r="F31" t="s">
        <v>5</v>
      </c>
      <c r="G31" t="s">
        <v>4</v>
      </c>
      <c r="H31">
        <f t="shared" si="0"/>
        <v>407.19699999999995</v>
      </c>
      <c r="J31" t="s">
        <v>3</v>
      </c>
      <c r="K31" t="s">
        <v>66</v>
      </c>
      <c r="L31" t="s">
        <v>65</v>
      </c>
      <c r="M31" t="s">
        <v>64</v>
      </c>
    </row>
    <row r="32" spans="1:13" x14ac:dyDescent="0.25">
      <c r="A32" t="s">
        <v>10</v>
      </c>
      <c r="B32" t="s">
        <v>9</v>
      </c>
      <c r="C32" t="s">
        <v>8</v>
      </c>
      <c r="D32" t="s">
        <v>7</v>
      </c>
      <c r="E32" t="s">
        <v>6</v>
      </c>
      <c r="F32" t="s">
        <v>5</v>
      </c>
      <c r="G32" t="s">
        <v>14</v>
      </c>
      <c r="H32">
        <f t="shared" si="0"/>
        <v>412.67199999999997</v>
      </c>
      <c r="J32" t="s">
        <v>3</v>
      </c>
      <c r="K32" t="s">
        <v>63</v>
      </c>
      <c r="L32" t="s">
        <v>62</v>
      </c>
      <c r="M32" t="s">
        <v>61</v>
      </c>
    </row>
    <row r="33" spans="1:13" x14ac:dyDescent="0.25">
      <c r="A33" t="s">
        <v>10</v>
      </c>
      <c r="B33" t="s">
        <v>9</v>
      </c>
      <c r="C33" t="s">
        <v>8</v>
      </c>
      <c r="D33" t="s">
        <v>7</v>
      </c>
      <c r="E33" t="s">
        <v>6</v>
      </c>
      <c r="F33" t="s">
        <v>5</v>
      </c>
      <c r="G33" t="s">
        <v>36</v>
      </c>
      <c r="H33">
        <f t="shared" si="0"/>
        <v>420.13299999999998</v>
      </c>
      <c r="J33" t="s">
        <v>3</v>
      </c>
      <c r="K33" t="s">
        <v>60</v>
      </c>
      <c r="L33" t="s">
        <v>59</v>
      </c>
      <c r="M33" t="s">
        <v>58</v>
      </c>
    </row>
    <row r="34" spans="1:13" x14ac:dyDescent="0.25">
      <c r="A34" t="s">
        <v>10</v>
      </c>
      <c r="B34" t="s">
        <v>9</v>
      </c>
      <c r="C34" t="s">
        <v>8</v>
      </c>
      <c r="D34" t="s">
        <v>7</v>
      </c>
      <c r="E34" t="s">
        <v>6</v>
      </c>
      <c r="F34" t="s">
        <v>5</v>
      </c>
      <c r="G34" t="s">
        <v>14</v>
      </c>
      <c r="H34">
        <f t="shared" si="0"/>
        <v>446.90799999999996</v>
      </c>
      <c r="J34" t="s">
        <v>3</v>
      </c>
      <c r="K34" t="s">
        <v>57</v>
      </c>
      <c r="L34" t="s">
        <v>56</v>
      </c>
      <c r="M34" t="s">
        <v>55</v>
      </c>
    </row>
    <row r="35" spans="1:13" x14ac:dyDescent="0.25">
      <c r="A35" t="s">
        <v>10</v>
      </c>
      <c r="B35" t="s">
        <v>9</v>
      </c>
      <c r="C35" t="s">
        <v>8</v>
      </c>
      <c r="D35" t="s">
        <v>7</v>
      </c>
      <c r="E35" t="s">
        <v>6</v>
      </c>
      <c r="F35" t="s">
        <v>5</v>
      </c>
      <c r="G35" t="s">
        <v>14</v>
      </c>
      <c r="H35">
        <f t="shared" si="0"/>
        <v>459.13299999999998</v>
      </c>
      <c r="J35" t="s">
        <v>3</v>
      </c>
      <c r="K35" t="s">
        <v>54</v>
      </c>
      <c r="L35" t="s">
        <v>53</v>
      </c>
      <c r="M35" t="s">
        <v>52</v>
      </c>
    </row>
    <row r="36" spans="1:13" x14ac:dyDescent="0.25">
      <c r="A36" t="s">
        <v>10</v>
      </c>
      <c r="B36" t="s">
        <v>9</v>
      </c>
      <c r="C36" t="s">
        <v>8</v>
      </c>
      <c r="D36" t="s">
        <v>7</v>
      </c>
      <c r="E36" t="s">
        <v>6</v>
      </c>
      <c r="F36" t="s">
        <v>5</v>
      </c>
      <c r="G36" t="s">
        <v>4</v>
      </c>
      <c r="H36">
        <f t="shared" si="0"/>
        <v>467.79900000000004</v>
      </c>
      <c r="J36" t="s">
        <v>3</v>
      </c>
      <c r="K36" t="s">
        <v>51</v>
      </c>
      <c r="L36" t="s">
        <v>50</v>
      </c>
      <c r="M36" t="s">
        <v>49</v>
      </c>
    </row>
    <row r="37" spans="1:13" x14ac:dyDescent="0.25">
      <c r="A37" t="s">
        <v>10</v>
      </c>
      <c r="B37" t="s">
        <v>9</v>
      </c>
      <c r="C37" t="s">
        <v>8</v>
      </c>
      <c r="D37" t="s">
        <v>7</v>
      </c>
      <c r="E37" t="s">
        <v>6</v>
      </c>
      <c r="F37" t="s">
        <v>5</v>
      </c>
      <c r="G37" t="s">
        <v>14</v>
      </c>
      <c r="H37">
        <f t="shared" si="0"/>
        <v>473.89899999999994</v>
      </c>
      <c r="J37" t="s">
        <v>3</v>
      </c>
      <c r="K37" t="s">
        <v>48</v>
      </c>
      <c r="L37" t="s">
        <v>47</v>
      </c>
      <c r="M37" t="s">
        <v>46</v>
      </c>
    </row>
    <row r="38" spans="1:13" x14ac:dyDescent="0.25">
      <c r="A38" t="s">
        <v>10</v>
      </c>
      <c r="B38" t="s">
        <v>9</v>
      </c>
      <c r="C38" t="s">
        <v>8</v>
      </c>
      <c r="D38" t="s">
        <v>7</v>
      </c>
      <c r="E38" t="s">
        <v>6</v>
      </c>
      <c r="F38" t="s">
        <v>5</v>
      </c>
      <c r="G38" t="s">
        <v>4</v>
      </c>
      <c r="H38">
        <f t="shared" si="0"/>
        <v>485.74899999999997</v>
      </c>
      <c r="J38" t="s">
        <v>3</v>
      </c>
      <c r="K38" t="s">
        <v>45</v>
      </c>
      <c r="L38" t="s">
        <v>44</v>
      </c>
      <c r="M38" t="s">
        <v>43</v>
      </c>
    </row>
    <row r="39" spans="1:13" x14ac:dyDescent="0.25">
      <c r="A39" t="s">
        <v>10</v>
      </c>
      <c r="B39" t="s">
        <v>9</v>
      </c>
      <c r="C39" t="s">
        <v>8</v>
      </c>
      <c r="D39" t="s">
        <v>7</v>
      </c>
      <c r="E39" t="s">
        <v>6</v>
      </c>
      <c r="F39" t="s">
        <v>5</v>
      </c>
      <c r="G39" t="s">
        <v>14</v>
      </c>
      <c r="H39">
        <f t="shared" si="0"/>
        <v>510.92500000000001</v>
      </c>
      <c r="J39" t="s">
        <v>3</v>
      </c>
      <c r="K39" t="s">
        <v>42</v>
      </c>
      <c r="L39" t="s">
        <v>41</v>
      </c>
      <c r="M39" t="s">
        <v>40</v>
      </c>
    </row>
    <row r="40" spans="1:13" x14ac:dyDescent="0.25">
      <c r="A40" t="s">
        <v>10</v>
      </c>
      <c r="B40" t="s">
        <v>9</v>
      </c>
      <c r="C40" t="s">
        <v>8</v>
      </c>
      <c r="D40" t="s">
        <v>7</v>
      </c>
      <c r="E40" t="s">
        <v>6</v>
      </c>
      <c r="F40" t="s">
        <v>5</v>
      </c>
      <c r="G40" t="s">
        <v>14</v>
      </c>
      <c r="H40">
        <f t="shared" si="0"/>
        <v>527.625</v>
      </c>
      <c r="J40" t="s">
        <v>3</v>
      </c>
      <c r="K40" t="s">
        <v>39</v>
      </c>
      <c r="L40" t="s">
        <v>38</v>
      </c>
      <c r="M40" t="s">
        <v>37</v>
      </c>
    </row>
    <row r="41" spans="1:13" x14ac:dyDescent="0.25">
      <c r="A41" t="s">
        <v>10</v>
      </c>
      <c r="B41" t="s">
        <v>9</v>
      </c>
      <c r="C41" t="s">
        <v>8</v>
      </c>
      <c r="D41" t="s">
        <v>7</v>
      </c>
      <c r="E41" t="s">
        <v>6</v>
      </c>
      <c r="F41" t="s">
        <v>5</v>
      </c>
      <c r="G41" t="s">
        <v>36</v>
      </c>
      <c r="H41">
        <f t="shared" si="0"/>
        <v>540.23299999999995</v>
      </c>
      <c r="J41" t="s">
        <v>3</v>
      </c>
      <c r="K41" t="s">
        <v>35</v>
      </c>
      <c r="L41" t="s">
        <v>34</v>
      </c>
      <c r="M41" t="s">
        <v>33</v>
      </c>
    </row>
    <row r="42" spans="1:13" x14ac:dyDescent="0.25">
      <c r="A42" t="s">
        <v>10</v>
      </c>
      <c r="B42" t="s">
        <v>9</v>
      </c>
      <c r="C42" t="s">
        <v>8</v>
      </c>
      <c r="D42" t="s">
        <v>7</v>
      </c>
      <c r="E42" t="s">
        <v>6</v>
      </c>
      <c r="F42" t="s">
        <v>5</v>
      </c>
      <c r="G42" t="s">
        <v>14</v>
      </c>
      <c r="H42">
        <f t="shared" si="0"/>
        <v>545.03399999999988</v>
      </c>
      <c r="J42" t="s">
        <v>3</v>
      </c>
      <c r="K42" t="s">
        <v>32</v>
      </c>
      <c r="L42" t="s">
        <v>31</v>
      </c>
      <c r="M42" t="s">
        <v>30</v>
      </c>
    </row>
    <row r="43" spans="1:13" x14ac:dyDescent="0.25">
      <c r="A43" t="s">
        <v>10</v>
      </c>
      <c r="B43" t="s">
        <v>9</v>
      </c>
      <c r="C43" t="s">
        <v>8</v>
      </c>
      <c r="D43" t="s">
        <v>7</v>
      </c>
      <c r="E43" t="s">
        <v>6</v>
      </c>
      <c r="F43" t="s">
        <v>5</v>
      </c>
      <c r="G43" t="s">
        <v>14</v>
      </c>
      <c r="H43">
        <f t="shared" si="0"/>
        <v>556.30899999999997</v>
      </c>
      <c r="J43" t="s">
        <v>3</v>
      </c>
      <c r="K43" t="s">
        <v>29</v>
      </c>
      <c r="L43" t="s">
        <v>28</v>
      </c>
      <c r="M43" t="s">
        <v>27</v>
      </c>
    </row>
    <row r="44" spans="1:13" x14ac:dyDescent="0.25">
      <c r="A44" t="s">
        <v>10</v>
      </c>
      <c r="B44" t="s">
        <v>9</v>
      </c>
      <c r="C44" t="s">
        <v>8</v>
      </c>
      <c r="D44" t="s">
        <v>7</v>
      </c>
      <c r="E44" t="s">
        <v>6</v>
      </c>
      <c r="F44" t="s">
        <v>5</v>
      </c>
      <c r="G44" t="s">
        <v>14</v>
      </c>
      <c r="H44">
        <f t="shared" si="0"/>
        <v>648.94100000000003</v>
      </c>
      <c r="J44" t="s">
        <v>3</v>
      </c>
      <c r="K44" t="s">
        <v>26</v>
      </c>
      <c r="L44" t="s">
        <v>25</v>
      </c>
      <c r="M44" t="s">
        <v>24</v>
      </c>
    </row>
    <row r="45" spans="1:13" x14ac:dyDescent="0.25">
      <c r="A45" t="s">
        <v>10</v>
      </c>
      <c r="B45" t="s">
        <v>9</v>
      </c>
      <c r="C45" t="s">
        <v>8</v>
      </c>
      <c r="D45" t="s">
        <v>7</v>
      </c>
      <c r="E45" t="s">
        <v>6</v>
      </c>
      <c r="F45" t="s">
        <v>5</v>
      </c>
      <c r="G45" t="s">
        <v>14</v>
      </c>
      <c r="H45">
        <f t="shared" si="0"/>
        <v>669.53099999999995</v>
      </c>
      <c r="J45" t="s">
        <v>3</v>
      </c>
      <c r="K45" t="s">
        <v>23</v>
      </c>
      <c r="L45" t="s">
        <v>22</v>
      </c>
      <c r="M45" t="s">
        <v>21</v>
      </c>
    </row>
    <row r="46" spans="1:13" x14ac:dyDescent="0.25">
      <c r="A46" t="s">
        <v>10</v>
      </c>
      <c r="B46" t="s">
        <v>9</v>
      </c>
      <c r="C46" t="s">
        <v>8</v>
      </c>
      <c r="D46" t="s">
        <v>7</v>
      </c>
      <c r="E46" t="s">
        <v>6</v>
      </c>
      <c r="F46" t="s">
        <v>5</v>
      </c>
      <c r="G46" t="s">
        <v>14</v>
      </c>
      <c r="H46">
        <f t="shared" si="0"/>
        <v>684.77199999999993</v>
      </c>
      <c r="J46" t="s">
        <v>3</v>
      </c>
      <c r="K46" t="s">
        <v>20</v>
      </c>
      <c r="L46" t="s">
        <v>19</v>
      </c>
      <c r="M46" t="s">
        <v>18</v>
      </c>
    </row>
    <row r="47" spans="1:13" x14ac:dyDescent="0.25">
      <c r="A47" t="s">
        <v>10</v>
      </c>
      <c r="B47" t="s">
        <v>9</v>
      </c>
      <c r="C47" t="s">
        <v>8</v>
      </c>
      <c r="D47" t="s">
        <v>7</v>
      </c>
      <c r="E47" t="s">
        <v>6</v>
      </c>
      <c r="F47" t="s">
        <v>5</v>
      </c>
      <c r="G47" t="s">
        <v>14</v>
      </c>
      <c r="H47">
        <f t="shared" si="0"/>
        <v>696.42200000000003</v>
      </c>
      <c r="J47" t="s">
        <v>3</v>
      </c>
      <c r="K47" t="s">
        <v>17</v>
      </c>
      <c r="L47" t="s">
        <v>16</v>
      </c>
      <c r="M47" t="s">
        <v>15</v>
      </c>
    </row>
    <row r="48" spans="1:13" x14ac:dyDescent="0.25">
      <c r="A48" t="s">
        <v>10</v>
      </c>
      <c r="B48" t="s">
        <v>9</v>
      </c>
      <c r="C48" t="s">
        <v>8</v>
      </c>
      <c r="D48" t="s">
        <v>7</v>
      </c>
      <c r="E48" t="s">
        <v>6</v>
      </c>
      <c r="F48" t="s">
        <v>5</v>
      </c>
      <c r="G48" t="s">
        <v>14</v>
      </c>
      <c r="H48">
        <f t="shared" si="0"/>
        <v>745.74700000000007</v>
      </c>
      <c r="J48" t="s">
        <v>3</v>
      </c>
      <c r="K48" t="s">
        <v>13</v>
      </c>
      <c r="L48" t="s">
        <v>12</v>
      </c>
      <c r="M48" t="s">
        <v>11</v>
      </c>
    </row>
    <row r="49" spans="1:13" x14ac:dyDescent="0.25">
      <c r="A49" t="s">
        <v>10</v>
      </c>
      <c r="B49" t="s">
        <v>9</v>
      </c>
      <c r="C49" t="s">
        <v>8</v>
      </c>
      <c r="D49" t="s">
        <v>7</v>
      </c>
      <c r="E49" t="s">
        <v>6</v>
      </c>
      <c r="F49" t="s">
        <v>5</v>
      </c>
      <c r="G49" t="s">
        <v>4</v>
      </c>
      <c r="H49">
        <f t="shared" si="0"/>
        <v>770.11400000000003</v>
      </c>
      <c r="J49" t="s">
        <v>3</v>
      </c>
      <c r="K49" t="s">
        <v>2</v>
      </c>
      <c r="L49" t="s">
        <v>1</v>
      </c>
      <c r="M49" t="s"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workbookViewId="0">
      <pane ySplit="1" topLeftCell="A32" activePane="bottomLeft" state="frozen"/>
      <selection pane="bottomLeft" activeCell="G2" sqref="G2:M66"/>
    </sheetView>
  </sheetViews>
  <sheetFormatPr defaultRowHeight="15" x14ac:dyDescent="0.25"/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185</v>
      </c>
      <c r="B2" t="s">
        <v>184</v>
      </c>
      <c r="C2" t="s">
        <v>183</v>
      </c>
      <c r="D2" t="s">
        <v>182</v>
      </c>
      <c r="E2" t="s">
        <v>6</v>
      </c>
      <c r="F2" t="s">
        <v>5</v>
      </c>
      <c r="G2" t="s">
        <v>154</v>
      </c>
      <c r="H2">
        <f>K2-K$7+60</f>
        <v>-1.7489999999999668</v>
      </c>
      <c r="J2" t="s">
        <v>153</v>
      </c>
      <c r="K2" t="s">
        <v>399</v>
      </c>
      <c r="L2" t="s">
        <v>399</v>
      </c>
      <c r="M2" t="s">
        <v>151</v>
      </c>
    </row>
    <row r="3" spans="1:15" x14ac:dyDescent="0.25">
      <c r="A3" t="s">
        <v>185</v>
      </c>
      <c r="B3" t="s">
        <v>184</v>
      </c>
      <c r="C3" t="s">
        <v>183</v>
      </c>
      <c r="D3" t="s">
        <v>182</v>
      </c>
      <c r="E3" t="s">
        <v>6</v>
      </c>
      <c r="F3" t="s">
        <v>5</v>
      </c>
      <c r="G3" t="s">
        <v>14</v>
      </c>
      <c r="H3">
        <f t="shared" ref="H3:H66" si="0">K3-K$7+60</f>
        <v>10.100999999999999</v>
      </c>
      <c r="J3" t="s">
        <v>3</v>
      </c>
      <c r="K3" t="s">
        <v>398</v>
      </c>
      <c r="L3" t="s">
        <v>397</v>
      </c>
      <c r="M3" t="s">
        <v>396</v>
      </c>
    </row>
    <row r="4" spans="1:15" x14ac:dyDescent="0.25">
      <c r="A4" t="s">
        <v>185</v>
      </c>
      <c r="B4" t="s">
        <v>184</v>
      </c>
      <c r="C4" t="s">
        <v>183</v>
      </c>
      <c r="D4" t="s">
        <v>182</v>
      </c>
      <c r="E4" t="s">
        <v>6</v>
      </c>
      <c r="F4" t="s">
        <v>5</v>
      </c>
      <c r="G4" t="s">
        <v>14</v>
      </c>
      <c r="H4">
        <f t="shared" si="0"/>
        <v>17.576000000000022</v>
      </c>
      <c r="J4" t="s">
        <v>3</v>
      </c>
      <c r="K4" t="s">
        <v>395</v>
      </c>
      <c r="L4" t="s">
        <v>394</v>
      </c>
      <c r="M4" t="s">
        <v>393</v>
      </c>
    </row>
    <row r="5" spans="1:15" x14ac:dyDescent="0.25">
      <c r="A5" t="s">
        <v>185</v>
      </c>
      <c r="B5" t="s">
        <v>184</v>
      </c>
      <c r="C5" t="s">
        <v>183</v>
      </c>
      <c r="D5" t="s">
        <v>182</v>
      </c>
      <c r="E5" t="s">
        <v>6</v>
      </c>
      <c r="F5" t="s">
        <v>5</v>
      </c>
      <c r="G5" t="s">
        <v>14</v>
      </c>
      <c r="H5">
        <f t="shared" si="0"/>
        <v>22.024000000000001</v>
      </c>
      <c r="J5" t="s">
        <v>3</v>
      </c>
      <c r="K5" t="s">
        <v>392</v>
      </c>
      <c r="L5" t="s">
        <v>391</v>
      </c>
      <c r="M5" t="s">
        <v>390</v>
      </c>
    </row>
    <row r="6" spans="1:15" x14ac:dyDescent="0.25">
      <c r="A6" t="s">
        <v>185</v>
      </c>
      <c r="B6" t="s">
        <v>184</v>
      </c>
      <c r="C6" t="s">
        <v>183</v>
      </c>
      <c r="D6" t="s">
        <v>182</v>
      </c>
      <c r="E6" t="s">
        <v>6</v>
      </c>
      <c r="F6" t="s">
        <v>5</v>
      </c>
      <c r="G6" t="s">
        <v>14</v>
      </c>
      <c r="H6">
        <f t="shared" si="0"/>
        <v>49.650000000000034</v>
      </c>
      <c r="J6" t="s">
        <v>3</v>
      </c>
      <c r="K6" t="s">
        <v>389</v>
      </c>
      <c r="L6" t="s">
        <v>388</v>
      </c>
      <c r="M6" t="s">
        <v>387</v>
      </c>
    </row>
    <row r="7" spans="1:15" x14ac:dyDescent="0.25">
      <c r="A7" t="s">
        <v>185</v>
      </c>
      <c r="B7" t="s">
        <v>184</v>
      </c>
      <c r="C7" t="s">
        <v>183</v>
      </c>
      <c r="D7" t="s">
        <v>182</v>
      </c>
      <c r="E7" t="s">
        <v>6</v>
      </c>
      <c r="F7" t="s">
        <v>5</v>
      </c>
      <c r="G7" t="s">
        <v>36</v>
      </c>
      <c r="H7">
        <f t="shared" si="0"/>
        <v>60</v>
      </c>
      <c r="J7" t="s">
        <v>3</v>
      </c>
      <c r="K7" t="s">
        <v>386</v>
      </c>
      <c r="L7" t="s">
        <v>385</v>
      </c>
      <c r="M7" t="s">
        <v>384</v>
      </c>
    </row>
    <row r="8" spans="1:15" x14ac:dyDescent="0.25">
      <c r="A8" t="s">
        <v>185</v>
      </c>
      <c r="B8" t="s">
        <v>184</v>
      </c>
      <c r="C8" t="s">
        <v>183</v>
      </c>
      <c r="D8" t="s">
        <v>182</v>
      </c>
      <c r="E8" t="s">
        <v>6</v>
      </c>
      <c r="F8" t="s">
        <v>5</v>
      </c>
      <c r="G8" t="s">
        <v>14</v>
      </c>
      <c r="H8">
        <f t="shared" si="0"/>
        <v>75.475000000000023</v>
      </c>
      <c r="J8" t="s">
        <v>3</v>
      </c>
      <c r="K8" t="s">
        <v>383</v>
      </c>
      <c r="L8" t="s">
        <v>382</v>
      </c>
      <c r="M8" t="s">
        <v>381</v>
      </c>
    </row>
    <row r="9" spans="1:15" x14ac:dyDescent="0.25">
      <c r="A9" t="s">
        <v>185</v>
      </c>
      <c r="B9" t="s">
        <v>184</v>
      </c>
      <c r="C9" t="s">
        <v>183</v>
      </c>
      <c r="D9" t="s">
        <v>182</v>
      </c>
      <c r="E9" t="s">
        <v>6</v>
      </c>
      <c r="F9" t="s">
        <v>5</v>
      </c>
      <c r="G9" t="s">
        <v>14</v>
      </c>
      <c r="H9">
        <f t="shared" si="0"/>
        <v>79.15100000000001</v>
      </c>
      <c r="J9" t="s">
        <v>3</v>
      </c>
      <c r="K9" t="s">
        <v>380</v>
      </c>
      <c r="L9" t="s">
        <v>379</v>
      </c>
      <c r="M9" t="s">
        <v>378</v>
      </c>
    </row>
    <row r="10" spans="1:15" x14ac:dyDescent="0.25">
      <c r="A10" t="s">
        <v>185</v>
      </c>
      <c r="B10" t="s">
        <v>184</v>
      </c>
      <c r="C10" t="s">
        <v>183</v>
      </c>
      <c r="D10" t="s">
        <v>182</v>
      </c>
      <c r="E10" t="s">
        <v>6</v>
      </c>
      <c r="F10" t="s">
        <v>5</v>
      </c>
      <c r="G10" t="s">
        <v>14</v>
      </c>
      <c r="H10">
        <f t="shared" si="0"/>
        <v>88.40100000000001</v>
      </c>
      <c r="J10" t="s">
        <v>3</v>
      </c>
      <c r="K10" t="s">
        <v>377</v>
      </c>
      <c r="L10" t="s">
        <v>376</v>
      </c>
      <c r="M10" t="s">
        <v>375</v>
      </c>
    </row>
    <row r="11" spans="1:15" x14ac:dyDescent="0.25">
      <c r="A11" t="s">
        <v>185</v>
      </c>
      <c r="B11" t="s">
        <v>184</v>
      </c>
      <c r="C11" t="s">
        <v>183</v>
      </c>
      <c r="D11" t="s">
        <v>182</v>
      </c>
      <c r="E11" t="s">
        <v>6</v>
      </c>
      <c r="F11" t="s">
        <v>5</v>
      </c>
      <c r="G11" t="s">
        <v>14</v>
      </c>
      <c r="H11">
        <f t="shared" si="0"/>
        <v>96.201000000000022</v>
      </c>
      <c r="J11" t="s">
        <v>3</v>
      </c>
      <c r="K11" t="s">
        <v>374</v>
      </c>
      <c r="L11" t="s">
        <v>373</v>
      </c>
      <c r="M11" t="s">
        <v>372</v>
      </c>
    </row>
    <row r="12" spans="1:15" x14ac:dyDescent="0.25">
      <c r="A12" t="s">
        <v>185</v>
      </c>
      <c r="B12" t="s">
        <v>184</v>
      </c>
      <c r="C12" t="s">
        <v>183</v>
      </c>
      <c r="D12" t="s">
        <v>182</v>
      </c>
      <c r="E12" t="s">
        <v>6</v>
      </c>
      <c r="F12" t="s">
        <v>5</v>
      </c>
      <c r="G12" t="s">
        <v>14</v>
      </c>
      <c r="H12">
        <f t="shared" si="0"/>
        <v>107.80000000000001</v>
      </c>
      <c r="J12" t="s">
        <v>3</v>
      </c>
      <c r="K12" t="s">
        <v>371</v>
      </c>
      <c r="L12" t="s">
        <v>370</v>
      </c>
      <c r="M12" t="s">
        <v>369</v>
      </c>
    </row>
    <row r="13" spans="1:15" x14ac:dyDescent="0.25">
      <c r="A13" t="s">
        <v>185</v>
      </c>
      <c r="B13" t="s">
        <v>184</v>
      </c>
      <c r="C13" t="s">
        <v>183</v>
      </c>
      <c r="D13" t="s">
        <v>182</v>
      </c>
      <c r="E13" t="s">
        <v>6</v>
      </c>
      <c r="F13" t="s">
        <v>5</v>
      </c>
      <c r="G13" t="s">
        <v>14</v>
      </c>
      <c r="H13">
        <f t="shared" si="0"/>
        <v>115.65100000000001</v>
      </c>
      <c r="J13" t="s">
        <v>3</v>
      </c>
      <c r="K13" t="s">
        <v>368</v>
      </c>
      <c r="L13" t="s">
        <v>367</v>
      </c>
      <c r="M13" t="s">
        <v>366</v>
      </c>
    </row>
    <row r="14" spans="1:15" x14ac:dyDescent="0.25">
      <c r="A14" t="s">
        <v>185</v>
      </c>
      <c r="B14" t="s">
        <v>184</v>
      </c>
      <c r="C14" t="s">
        <v>183</v>
      </c>
      <c r="D14" t="s">
        <v>182</v>
      </c>
      <c r="E14" t="s">
        <v>6</v>
      </c>
      <c r="F14" t="s">
        <v>5</v>
      </c>
      <c r="G14" t="s">
        <v>14</v>
      </c>
      <c r="H14">
        <f t="shared" si="0"/>
        <v>140.08300000000003</v>
      </c>
      <c r="J14" t="s">
        <v>3</v>
      </c>
      <c r="K14" t="s">
        <v>365</v>
      </c>
      <c r="L14" t="s">
        <v>364</v>
      </c>
      <c r="M14" t="s">
        <v>363</v>
      </c>
    </row>
    <row r="15" spans="1:15" x14ac:dyDescent="0.25">
      <c r="A15" t="s">
        <v>185</v>
      </c>
      <c r="B15" t="s">
        <v>184</v>
      </c>
      <c r="C15" t="s">
        <v>183</v>
      </c>
      <c r="D15" t="s">
        <v>182</v>
      </c>
      <c r="E15" t="s">
        <v>6</v>
      </c>
      <c r="F15" t="s">
        <v>5</v>
      </c>
      <c r="G15" t="s">
        <v>132</v>
      </c>
      <c r="H15">
        <f t="shared" si="0"/>
        <v>147.06799999999998</v>
      </c>
      <c r="J15" t="s">
        <v>3</v>
      </c>
      <c r="K15" t="s">
        <v>362</v>
      </c>
      <c r="L15" t="s">
        <v>361</v>
      </c>
      <c r="M15" t="s">
        <v>360</v>
      </c>
    </row>
    <row r="16" spans="1:15" x14ac:dyDescent="0.25">
      <c r="A16" t="s">
        <v>185</v>
      </c>
      <c r="B16" t="s">
        <v>184</v>
      </c>
      <c r="C16" t="s">
        <v>183</v>
      </c>
      <c r="D16" t="s">
        <v>182</v>
      </c>
      <c r="E16" t="s">
        <v>6</v>
      </c>
      <c r="F16" t="s">
        <v>5</v>
      </c>
      <c r="G16" t="s">
        <v>178</v>
      </c>
      <c r="H16">
        <f t="shared" si="0"/>
        <v>154.59300000000002</v>
      </c>
      <c r="J16" t="s">
        <v>3</v>
      </c>
      <c r="K16" t="s">
        <v>359</v>
      </c>
      <c r="L16" t="s">
        <v>358</v>
      </c>
      <c r="M16" t="s">
        <v>114</v>
      </c>
    </row>
    <row r="17" spans="1:13" x14ac:dyDescent="0.25">
      <c r="A17" t="s">
        <v>185</v>
      </c>
      <c r="B17" t="s">
        <v>184</v>
      </c>
      <c r="C17" t="s">
        <v>183</v>
      </c>
      <c r="D17" t="s">
        <v>182</v>
      </c>
      <c r="E17" t="s">
        <v>6</v>
      </c>
      <c r="F17" t="s">
        <v>5</v>
      </c>
      <c r="G17" t="s">
        <v>132</v>
      </c>
      <c r="H17">
        <f t="shared" si="0"/>
        <v>155.34300000000002</v>
      </c>
      <c r="J17" t="s">
        <v>3</v>
      </c>
      <c r="K17" t="s">
        <v>358</v>
      </c>
      <c r="L17" t="s">
        <v>357</v>
      </c>
      <c r="M17" t="s">
        <v>356</v>
      </c>
    </row>
    <row r="18" spans="1:13" x14ac:dyDescent="0.25">
      <c r="A18" t="s">
        <v>185</v>
      </c>
      <c r="B18" t="s">
        <v>184</v>
      </c>
      <c r="C18" t="s">
        <v>183</v>
      </c>
      <c r="D18" t="s">
        <v>182</v>
      </c>
      <c r="E18" t="s">
        <v>6</v>
      </c>
      <c r="F18" t="s">
        <v>5</v>
      </c>
      <c r="G18" t="s">
        <v>132</v>
      </c>
      <c r="H18">
        <f t="shared" si="0"/>
        <v>161</v>
      </c>
      <c r="J18" t="s">
        <v>3</v>
      </c>
      <c r="K18" t="s">
        <v>355</v>
      </c>
      <c r="L18" t="s">
        <v>354</v>
      </c>
      <c r="M18" t="s">
        <v>353</v>
      </c>
    </row>
    <row r="19" spans="1:13" x14ac:dyDescent="0.25">
      <c r="A19" t="s">
        <v>185</v>
      </c>
      <c r="B19" t="s">
        <v>184</v>
      </c>
      <c r="C19" t="s">
        <v>183</v>
      </c>
      <c r="D19" t="s">
        <v>182</v>
      </c>
      <c r="E19" t="s">
        <v>6</v>
      </c>
      <c r="F19" t="s">
        <v>5</v>
      </c>
      <c r="G19" t="s">
        <v>132</v>
      </c>
      <c r="H19">
        <f t="shared" si="0"/>
        <v>166.62299999999999</v>
      </c>
      <c r="J19" t="s">
        <v>3</v>
      </c>
      <c r="K19" t="s">
        <v>352</v>
      </c>
      <c r="L19" t="s">
        <v>351</v>
      </c>
      <c r="M19" t="s">
        <v>350</v>
      </c>
    </row>
    <row r="20" spans="1:13" x14ac:dyDescent="0.25">
      <c r="A20" t="s">
        <v>185</v>
      </c>
      <c r="B20" t="s">
        <v>184</v>
      </c>
      <c r="C20" t="s">
        <v>183</v>
      </c>
      <c r="D20" t="s">
        <v>182</v>
      </c>
      <c r="E20" t="s">
        <v>6</v>
      </c>
      <c r="F20" t="s">
        <v>5</v>
      </c>
      <c r="G20" t="s">
        <v>178</v>
      </c>
      <c r="H20">
        <f t="shared" si="0"/>
        <v>175.76600000000002</v>
      </c>
      <c r="J20" t="s">
        <v>3</v>
      </c>
      <c r="K20" t="s">
        <v>349</v>
      </c>
      <c r="L20" t="s">
        <v>348</v>
      </c>
      <c r="M20" t="s">
        <v>347</v>
      </c>
    </row>
    <row r="21" spans="1:13" x14ac:dyDescent="0.25">
      <c r="A21" t="s">
        <v>185</v>
      </c>
      <c r="B21" t="s">
        <v>184</v>
      </c>
      <c r="C21" t="s">
        <v>183</v>
      </c>
      <c r="D21" t="s">
        <v>182</v>
      </c>
      <c r="E21" t="s">
        <v>6</v>
      </c>
      <c r="F21" t="s">
        <v>5</v>
      </c>
      <c r="G21" t="s">
        <v>132</v>
      </c>
      <c r="H21">
        <f t="shared" si="0"/>
        <v>178.649</v>
      </c>
      <c r="J21" t="s">
        <v>3</v>
      </c>
      <c r="K21" t="s">
        <v>346</v>
      </c>
      <c r="L21" t="s">
        <v>345</v>
      </c>
      <c r="M21" t="s">
        <v>344</v>
      </c>
    </row>
    <row r="22" spans="1:13" x14ac:dyDescent="0.25">
      <c r="A22" t="s">
        <v>185</v>
      </c>
      <c r="B22" t="s">
        <v>184</v>
      </c>
      <c r="C22" t="s">
        <v>183</v>
      </c>
      <c r="D22" t="s">
        <v>182</v>
      </c>
      <c r="E22" t="s">
        <v>6</v>
      </c>
      <c r="F22" t="s">
        <v>5</v>
      </c>
      <c r="G22" t="s">
        <v>36</v>
      </c>
      <c r="H22">
        <f t="shared" si="0"/>
        <v>179.40000000000003</v>
      </c>
      <c r="J22" t="s">
        <v>3</v>
      </c>
      <c r="K22" t="s">
        <v>343</v>
      </c>
      <c r="L22" t="s">
        <v>342</v>
      </c>
      <c r="M22" t="s">
        <v>341</v>
      </c>
    </row>
    <row r="23" spans="1:13" x14ac:dyDescent="0.25">
      <c r="A23" t="s">
        <v>185</v>
      </c>
      <c r="B23" t="s">
        <v>184</v>
      </c>
      <c r="C23" t="s">
        <v>183</v>
      </c>
      <c r="D23" t="s">
        <v>182</v>
      </c>
      <c r="E23" t="s">
        <v>6</v>
      </c>
      <c r="F23" t="s">
        <v>5</v>
      </c>
      <c r="G23" t="s">
        <v>132</v>
      </c>
      <c r="H23">
        <f t="shared" si="0"/>
        <v>181.97300000000001</v>
      </c>
      <c r="J23" t="s">
        <v>3</v>
      </c>
      <c r="K23" t="s">
        <v>340</v>
      </c>
      <c r="L23" t="s">
        <v>339</v>
      </c>
      <c r="M23" t="s">
        <v>338</v>
      </c>
    </row>
    <row r="24" spans="1:13" x14ac:dyDescent="0.25">
      <c r="A24" t="s">
        <v>185</v>
      </c>
      <c r="B24" t="s">
        <v>184</v>
      </c>
      <c r="C24" t="s">
        <v>183</v>
      </c>
      <c r="D24" t="s">
        <v>182</v>
      </c>
      <c r="E24" t="s">
        <v>6</v>
      </c>
      <c r="F24" t="s">
        <v>5</v>
      </c>
      <c r="G24" t="s">
        <v>178</v>
      </c>
      <c r="H24">
        <f t="shared" si="0"/>
        <v>184.85500000000002</v>
      </c>
      <c r="J24" t="s">
        <v>3</v>
      </c>
      <c r="K24" t="s">
        <v>337</v>
      </c>
      <c r="L24" t="s">
        <v>336</v>
      </c>
      <c r="M24" t="s">
        <v>335</v>
      </c>
    </row>
    <row r="25" spans="1:13" x14ac:dyDescent="0.25">
      <c r="A25" t="s">
        <v>185</v>
      </c>
      <c r="B25" t="s">
        <v>184</v>
      </c>
      <c r="C25" t="s">
        <v>183</v>
      </c>
      <c r="D25" t="s">
        <v>182</v>
      </c>
      <c r="E25" t="s">
        <v>6</v>
      </c>
      <c r="F25" t="s">
        <v>5</v>
      </c>
      <c r="G25" t="s">
        <v>178</v>
      </c>
      <c r="H25">
        <f t="shared" si="0"/>
        <v>190.65800000000002</v>
      </c>
      <c r="J25" t="s">
        <v>3</v>
      </c>
      <c r="K25" t="s">
        <v>334</v>
      </c>
      <c r="L25" t="s">
        <v>333</v>
      </c>
      <c r="M25" t="s">
        <v>332</v>
      </c>
    </row>
    <row r="26" spans="1:13" x14ac:dyDescent="0.25">
      <c r="A26" t="s">
        <v>185</v>
      </c>
      <c r="B26" t="s">
        <v>184</v>
      </c>
      <c r="C26" t="s">
        <v>183</v>
      </c>
      <c r="D26" t="s">
        <v>182</v>
      </c>
      <c r="E26" t="s">
        <v>6</v>
      </c>
      <c r="F26" t="s">
        <v>5</v>
      </c>
      <c r="G26" t="s">
        <v>132</v>
      </c>
      <c r="H26">
        <f t="shared" si="0"/>
        <v>193.00700000000001</v>
      </c>
      <c r="J26" t="s">
        <v>3</v>
      </c>
      <c r="K26" t="s">
        <v>331</v>
      </c>
      <c r="L26" t="s">
        <v>330</v>
      </c>
      <c r="M26" t="s">
        <v>329</v>
      </c>
    </row>
    <row r="27" spans="1:13" x14ac:dyDescent="0.25">
      <c r="A27" t="s">
        <v>185</v>
      </c>
      <c r="B27" t="s">
        <v>184</v>
      </c>
      <c r="C27" t="s">
        <v>183</v>
      </c>
      <c r="D27" t="s">
        <v>182</v>
      </c>
      <c r="E27" t="s">
        <v>6</v>
      </c>
      <c r="F27" t="s">
        <v>5</v>
      </c>
      <c r="G27" t="s">
        <v>178</v>
      </c>
      <c r="H27">
        <f t="shared" si="0"/>
        <v>198.226</v>
      </c>
      <c r="J27" t="s">
        <v>3</v>
      </c>
      <c r="K27" t="s">
        <v>328</v>
      </c>
      <c r="L27" t="s">
        <v>327</v>
      </c>
      <c r="M27" t="s">
        <v>326</v>
      </c>
    </row>
    <row r="28" spans="1:13" x14ac:dyDescent="0.25">
      <c r="A28" t="s">
        <v>185</v>
      </c>
      <c r="B28" t="s">
        <v>184</v>
      </c>
      <c r="C28" t="s">
        <v>183</v>
      </c>
      <c r="D28" t="s">
        <v>182</v>
      </c>
      <c r="E28" t="s">
        <v>6</v>
      </c>
      <c r="F28" t="s">
        <v>5</v>
      </c>
      <c r="G28" t="s">
        <v>325</v>
      </c>
      <c r="H28">
        <f t="shared" si="0"/>
        <v>202.517</v>
      </c>
      <c r="J28" t="s">
        <v>3</v>
      </c>
      <c r="K28" t="s">
        <v>324</v>
      </c>
      <c r="L28" t="s">
        <v>323</v>
      </c>
      <c r="M28" t="s">
        <v>322</v>
      </c>
    </row>
    <row r="29" spans="1:13" x14ac:dyDescent="0.25">
      <c r="A29" t="s">
        <v>185</v>
      </c>
      <c r="B29" t="s">
        <v>184</v>
      </c>
      <c r="C29" t="s">
        <v>183</v>
      </c>
      <c r="D29" t="s">
        <v>182</v>
      </c>
      <c r="E29" t="s">
        <v>6</v>
      </c>
      <c r="F29" t="s">
        <v>5</v>
      </c>
      <c r="G29" t="s">
        <v>132</v>
      </c>
      <c r="H29">
        <f t="shared" si="0"/>
        <v>206.54300000000001</v>
      </c>
      <c r="J29" t="s">
        <v>3</v>
      </c>
      <c r="K29" t="s">
        <v>321</v>
      </c>
      <c r="L29" t="s">
        <v>320</v>
      </c>
      <c r="M29" t="s">
        <v>171</v>
      </c>
    </row>
    <row r="30" spans="1:13" x14ac:dyDescent="0.25">
      <c r="A30" t="s">
        <v>185</v>
      </c>
      <c r="B30" t="s">
        <v>184</v>
      </c>
      <c r="C30" t="s">
        <v>183</v>
      </c>
      <c r="D30" t="s">
        <v>182</v>
      </c>
      <c r="E30" t="s">
        <v>6</v>
      </c>
      <c r="F30" t="s">
        <v>5</v>
      </c>
      <c r="G30" t="s">
        <v>132</v>
      </c>
      <c r="H30">
        <f t="shared" si="0"/>
        <v>211.39300000000003</v>
      </c>
      <c r="J30" t="s">
        <v>3</v>
      </c>
      <c r="K30" t="s">
        <v>319</v>
      </c>
      <c r="L30" t="s">
        <v>318</v>
      </c>
      <c r="M30" t="s">
        <v>317</v>
      </c>
    </row>
    <row r="31" spans="1:13" x14ac:dyDescent="0.25">
      <c r="A31" t="s">
        <v>185</v>
      </c>
      <c r="B31" t="s">
        <v>184</v>
      </c>
      <c r="C31" t="s">
        <v>183</v>
      </c>
      <c r="D31" t="s">
        <v>182</v>
      </c>
      <c r="E31" t="s">
        <v>6</v>
      </c>
      <c r="F31" t="s">
        <v>5</v>
      </c>
      <c r="G31" t="s">
        <v>132</v>
      </c>
      <c r="H31">
        <f t="shared" si="0"/>
        <v>217.56700000000001</v>
      </c>
      <c r="J31" t="s">
        <v>3</v>
      </c>
      <c r="K31" t="s">
        <v>316</v>
      </c>
      <c r="L31" t="s">
        <v>315</v>
      </c>
      <c r="M31" t="s">
        <v>174</v>
      </c>
    </row>
    <row r="32" spans="1:13" x14ac:dyDescent="0.25">
      <c r="A32" t="s">
        <v>185</v>
      </c>
      <c r="B32" t="s">
        <v>184</v>
      </c>
      <c r="C32" t="s">
        <v>183</v>
      </c>
      <c r="D32" t="s">
        <v>182</v>
      </c>
      <c r="E32" t="s">
        <v>6</v>
      </c>
      <c r="F32" t="s">
        <v>5</v>
      </c>
      <c r="G32" t="s">
        <v>14</v>
      </c>
      <c r="H32">
        <f t="shared" si="0"/>
        <v>235.99299999999999</v>
      </c>
      <c r="J32" t="s">
        <v>3</v>
      </c>
      <c r="K32" t="s">
        <v>314</v>
      </c>
      <c r="L32" t="s">
        <v>313</v>
      </c>
      <c r="M32" t="s">
        <v>312</v>
      </c>
    </row>
    <row r="33" spans="1:13" x14ac:dyDescent="0.25">
      <c r="A33" t="s">
        <v>185</v>
      </c>
      <c r="B33" t="s">
        <v>184</v>
      </c>
      <c r="C33" t="s">
        <v>183</v>
      </c>
      <c r="D33" t="s">
        <v>182</v>
      </c>
      <c r="E33" t="s">
        <v>6</v>
      </c>
      <c r="F33" t="s">
        <v>5</v>
      </c>
      <c r="G33" t="s">
        <v>178</v>
      </c>
      <c r="H33">
        <f t="shared" si="0"/>
        <v>246.42599999999999</v>
      </c>
      <c r="J33" t="s">
        <v>3</v>
      </c>
      <c r="K33" t="s">
        <v>311</v>
      </c>
      <c r="L33" t="s">
        <v>310</v>
      </c>
      <c r="M33" t="s">
        <v>301</v>
      </c>
    </row>
    <row r="34" spans="1:13" x14ac:dyDescent="0.25">
      <c r="A34" t="s">
        <v>185</v>
      </c>
      <c r="B34" t="s">
        <v>184</v>
      </c>
      <c r="C34" t="s">
        <v>183</v>
      </c>
      <c r="D34" t="s">
        <v>182</v>
      </c>
      <c r="E34" t="s">
        <v>6</v>
      </c>
      <c r="F34" t="s">
        <v>5</v>
      </c>
      <c r="G34" t="s">
        <v>178</v>
      </c>
      <c r="H34">
        <f t="shared" si="0"/>
        <v>249.92500000000001</v>
      </c>
      <c r="J34" t="s">
        <v>3</v>
      </c>
      <c r="K34" t="s">
        <v>309</v>
      </c>
      <c r="L34" t="s">
        <v>308</v>
      </c>
      <c r="M34" t="s">
        <v>307</v>
      </c>
    </row>
    <row r="35" spans="1:13" x14ac:dyDescent="0.25">
      <c r="A35" t="s">
        <v>185</v>
      </c>
      <c r="B35" t="s">
        <v>184</v>
      </c>
      <c r="C35" t="s">
        <v>183</v>
      </c>
      <c r="D35" t="s">
        <v>182</v>
      </c>
      <c r="E35" t="s">
        <v>6</v>
      </c>
      <c r="F35" t="s">
        <v>5</v>
      </c>
      <c r="G35" t="s">
        <v>4</v>
      </c>
      <c r="H35">
        <f t="shared" si="0"/>
        <v>251.22600000000006</v>
      </c>
      <c r="J35" t="s">
        <v>3</v>
      </c>
      <c r="K35" t="s">
        <v>306</v>
      </c>
      <c r="L35" t="s">
        <v>305</v>
      </c>
      <c r="M35" t="s">
        <v>304</v>
      </c>
    </row>
    <row r="36" spans="1:13" x14ac:dyDescent="0.25">
      <c r="A36" t="s">
        <v>185</v>
      </c>
      <c r="B36" t="s">
        <v>184</v>
      </c>
      <c r="C36" t="s">
        <v>183</v>
      </c>
      <c r="D36" t="s">
        <v>182</v>
      </c>
      <c r="E36" t="s">
        <v>6</v>
      </c>
      <c r="F36" t="s">
        <v>5</v>
      </c>
      <c r="G36" t="s">
        <v>178</v>
      </c>
      <c r="H36">
        <f t="shared" si="0"/>
        <v>253.15400000000005</v>
      </c>
      <c r="J36" t="s">
        <v>3</v>
      </c>
      <c r="K36" t="s">
        <v>303</v>
      </c>
      <c r="L36" t="s">
        <v>302</v>
      </c>
      <c r="M36" t="s">
        <v>301</v>
      </c>
    </row>
    <row r="37" spans="1:13" x14ac:dyDescent="0.25">
      <c r="A37" t="s">
        <v>185</v>
      </c>
      <c r="B37" t="s">
        <v>184</v>
      </c>
      <c r="C37" t="s">
        <v>183</v>
      </c>
      <c r="D37" t="s">
        <v>182</v>
      </c>
      <c r="E37" t="s">
        <v>6</v>
      </c>
      <c r="F37" t="s">
        <v>5</v>
      </c>
      <c r="G37" t="s">
        <v>14</v>
      </c>
      <c r="H37">
        <f t="shared" si="0"/>
        <v>264.80400000000003</v>
      </c>
      <c r="J37" t="s">
        <v>3</v>
      </c>
      <c r="K37" t="s">
        <v>300</v>
      </c>
      <c r="L37" t="s">
        <v>299</v>
      </c>
      <c r="M37" t="s">
        <v>298</v>
      </c>
    </row>
    <row r="38" spans="1:13" x14ac:dyDescent="0.25">
      <c r="A38" t="s">
        <v>185</v>
      </c>
      <c r="B38" t="s">
        <v>184</v>
      </c>
      <c r="C38" t="s">
        <v>183</v>
      </c>
      <c r="D38" t="s">
        <v>182</v>
      </c>
      <c r="E38" t="s">
        <v>6</v>
      </c>
      <c r="F38" t="s">
        <v>5</v>
      </c>
      <c r="G38" t="s">
        <v>14</v>
      </c>
      <c r="H38">
        <f t="shared" si="0"/>
        <v>294.91900000000004</v>
      </c>
      <c r="J38" t="s">
        <v>3</v>
      </c>
      <c r="K38" t="s">
        <v>297</v>
      </c>
      <c r="L38" t="s">
        <v>296</v>
      </c>
      <c r="M38" t="s">
        <v>295</v>
      </c>
    </row>
    <row r="39" spans="1:13" x14ac:dyDescent="0.25">
      <c r="A39" t="s">
        <v>185</v>
      </c>
      <c r="B39" t="s">
        <v>184</v>
      </c>
      <c r="C39" t="s">
        <v>183</v>
      </c>
      <c r="D39" t="s">
        <v>182</v>
      </c>
      <c r="E39" t="s">
        <v>6</v>
      </c>
      <c r="F39" t="s">
        <v>5</v>
      </c>
      <c r="G39" t="s">
        <v>36</v>
      </c>
      <c r="H39">
        <f t="shared" si="0"/>
        <v>299.66699999999997</v>
      </c>
      <c r="J39" t="s">
        <v>3</v>
      </c>
      <c r="K39" t="s">
        <v>294</v>
      </c>
      <c r="L39" t="s">
        <v>293</v>
      </c>
      <c r="M39" t="s">
        <v>175</v>
      </c>
    </row>
    <row r="40" spans="1:13" x14ac:dyDescent="0.25">
      <c r="A40" t="s">
        <v>185</v>
      </c>
      <c r="B40" t="s">
        <v>184</v>
      </c>
      <c r="C40" t="s">
        <v>183</v>
      </c>
      <c r="D40" t="s">
        <v>182</v>
      </c>
      <c r="E40" t="s">
        <v>6</v>
      </c>
      <c r="F40" t="s">
        <v>5</v>
      </c>
      <c r="G40" t="s">
        <v>14</v>
      </c>
      <c r="H40">
        <f t="shared" si="0"/>
        <v>314.93300000000005</v>
      </c>
      <c r="J40" t="s">
        <v>3</v>
      </c>
      <c r="K40" t="s">
        <v>292</v>
      </c>
      <c r="L40" t="s">
        <v>291</v>
      </c>
      <c r="M40" t="s">
        <v>290</v>
      </c>
    </row>
    <row r="41" spans="1:13" x14ac:dyDescent="0.25">
      <c r="A41" t="s">
        <v>185</v>
      </c>
      <c r="B41" t="s">
        <v>184</v>
      </c>
      <c r="C41" t="s">
        <v>183</v>
      </c>
      <c r="D41" t="s">
        <v>182</v>
      </c>
      <c r="E41" t="s">
        <v>6</v>
      </c>
      <c r="F41" t="s">
        <v>5</v>
      </c>
      <c r="G41" t="s">
        <v>14</v>
      </c>
      <c r="H41">
        <f t="shared" si="0"/>
        <v>324.75799999999998</v>
      </c>
      <c r="J41" t="s">
        <v>3</v>
      </c>
      <c r="K41" t="s">
        <v>289</v>
      </c>
      <c r="L41" t="s">
        <v>288</v>
      </c>
      <c r="M41" t="s">
        <v>287</v>
      </c>
    </row>
    <row r="42" spans="1:13" x14ac:dyDescent="0.25">
      <c r="A42" t="s">
        <v>185</v>
      </c>
      <c r="B42" t="s">
        <v>184</v>
      </c>
      <c r="C42" t="s">
        <v>183</v>
      </c>
      <c r="D42" t="s">
        <v>182</v>
      </c>
      <c r="E42" t="s">
        <v>6</v>
      </c>
      <c r="F42" t="s">
        <v>5</v>
      </c>
      <c r="G42" t="s">
        <v>132</v>
      </c>
      <c r="H42">
        <f t="shared" si="0"/>
        <v>335.858</v>
      </c>
      <c r="J42" t="s">
        <v>3</v>
      </c>
      <c r="K42" t="s">
        <v>286</v>
      </c>
      <c r="L42" t="s">
        <v>285</v>
      </c>
      <c r="M42" t="s">
        <v>284</v>
      </c>
    </row>
    <row r="43" spans="1:13" x14ac:dyDescent="0.25">
      <c r="A43" t="s">
        <v>185</v>
      </c>
      <c r="B43" t="s">
        <v>184</v>
      </c>
      <c r="C43" t="s">
        <v>183</v>
      </c>
      <c r="D43" t="s">
        <v>182</v>
      </c>
      <c r="E43" t="s">
        <v>6</v>
      </c>
      <c r="F43" t="s">
        <v>5</v>
      </c>
      <c r="G43" t="s">
        <v>178</v>
      </c>
      <c r="H43">
        <f t="shared" si="0"/>
        <v>341.47600000000006</v>
      </c>
      <c r="J43" t="s">
        <v>3</v>
      </c>
      <c r="K43" t="s">
        <v>283</v>
      </c>
      <c r="L43" t="s">
        <v>282</v>
      </c>
      <c r="M43" t="s">
        <v>281</v>
      </c>
    </row>
    <row r="44" spans="1:13" x14ac:dyDescent="0.25">
      <c r="A44" t="s">
        <v>185</v>
      </c>
      <c r="B44" t="s">
        <v>184</v>
      </c>
      <c r="C44" t="s">
        <v>183</v>
      </c>
      <c r="D44" t="s">
        <v>182</v>
      </c>
      <c r="E44" t="s">
        <v>6</v>
      </c>
      <c r="F44" t="s">
        <v>5</v>
      </c>
      <c r="G44" t="s">
        <v>178</v>
      </c>
      <c r="H44">
        <f t="shared" si="0"/>
        <v>351.10200000000003</v>
      </c>
      <c r="J44" t="s">
        <v>3</v>
      </c>
      <c r="K44" t="s">
        <v>280</v>
      </c>
      <c r="L44" t="s">
        <v>279</v>
      </c>
      <c r="M44" t="s">
        <v>199</v>
      </c>
    </row>
    <row r="45" spans="1:13" x14ac:dyDescent="0.25">
      <c r="A45" t="s">
        <v>185</v>
      </c>
      <c r="B45" t="s">
        <v>184</v>
      </c>
      <c r="C45" t="s">
        <v>183</v>
      </c>
      <c r="D45" t="s">
        <v>182</v>
      </c>
      <c r="E45" t="s">
        <v>6</v>
      </c>
      <c r="F45" t="s">
        <v>5</v>
      </c>
      <c r="G45" t="s">
        <v>132</v>
      </c>
      <c r="H45">
        <f t="shared" si="0"/>
        <v>355.52199999999999</v>
      </c>
      <c r="J45" t="s">
        <v>3</v>
      </c>
      <c r="K45" t="s">
        <v>278</v>
      </c>
      <c r="L45" t="s">
        <v>277</v>
      </c>
      <c r="M45" t="s">
        <v>276</v>
      </c>
    </row>
    <row r="46" spans="1:13" x14ac:dyDescent="0.25">
      <c r="A46" t="s">
        <v>185</v>
      </c>
      <c r="B46" t="s">
        <v>184</v>
      </c>
      <c r="C46" t="s">
        <v>183</v>
      </c>
      <c r="D46" t="s">
        <v>182</v>
      </c>
      <c r="E46" t="s">
        <v>6</v>
      </c>
      <c r="F46" t="s">
        <v>5</v>
      </c>
      <c r="G46" t="s">
        <v>178</v>
      </c>
      <c r="H46">
        <f t="shared" si="0"/>
        <v>361.108</v>
      </c>
      <c r="J46" t="s">
        <v>3</v>
      </c>
      <c r="K46" t="s">
        <v>275</v>
      </c>
      <c r="L46" t="s">
        <v>274</v>
      </c>
      <c r="M46" t="s">
        <v>273</v>
      </c>
    </row>
    <row r="47" spans="1:13" x14ac:dyDescent="0.25">
      <c r="A47" t="s">
        <v>185</v>
      </c>
      <c r="B47" t="s">
        <v>184</v>
      </c>
      <c r="C47" t="s">
        <v>183</v>
      </c>
      <c r="D47" t="s">
        <v>182</v>
      </c>
      <c r="E47" t="s">
        <v>6</v>
      </c>
      <c r="F47" t="s">
        <v>5</v>
      </c>
      <c r="G47" t="s">
        <v>178</v>
      </c>
      <c r="H47">
        <f t="shared" si="0"/>
        <v>377.39100000000002</v>
      </c>
      <c r="J47" t="s">
        <v>3</v>
      </c>
      <c r="K47" t="s">
        <v>272</v>
      </c>
      <c r="L47" t="s">
        <v>271</v>
      </c>
      <c r="M47" t="s">
        <v>40</v>
      </c>
    </row>
    <row r="48" spans="1:13" x14ac:dyDescent="0.25">
      <c r="A48" t="s">
        <v>185</v>
      </c>
      <c r="B48" t="s">
        <v>184</v>
      </c>
      <c r="C48" t="s">
        <v>183</v>
      </c>
      <c r="D48" t="s">
        <v>182</v>
      </c>
      <c r="E48" t="s">
        <v>6</v>
      </c>
      <c r="F48" t="s">
        <v>5</v>
      </c>
      <c r="G48" t="s">
        <v>14</v>
      </c>
      <c r="H48">
        <f t="shared" si="0"/>
        <v>386.50100000000003</v>
      </c>
      <c r="J48" t="s">
        <v>3</v>
      </c>
      <c r="K48" t="s">
        <v>270</v>
      </c>
      <c r="L48" t="s">
        <v>269</v>
      </c>
      <c r="M48" t="s">
        <v>268</v>
      </c>
    </row>
    <row r="49" spans="1:13" x14ac:dyDescent="0.25">
      <c r="A49" t="s">
        <v>185</v>
      </c>
      <c r="B49" t="s">
        <v>184</v>
      </c>
      <c r="C49" t="s">
        <v>183</v>
      </c>
      <c r="D49" t="s">
        <v>182</v>
      </c>
      <c r="E49" t="s">
        <v>6</v>
      </c>
      <c r="F49" t="s">
        <v>5</v>
      </c>
      <c r="G49" t="s">
        <v>14</v>
      </c>
      <c r="H49">
        <f t="shared" si="0"/>
        <v>407.15000000000003</v>
      </c>
      <c r="J49" t="s">
        <v>3</v>
      </c>
      <c r="K49" t="s">
        <v>267</v>
      </c>
      <c r="L49" t="s">
        <v>266</v>
      </c>
      <c r="M49" t="s">
        <v>265</v>
      </c>
    </row>
    <row r="50" spans="1:13" x14ac:dyDescent="0.25">
      <c r="A50" t="s">
        <v>185</v>
      </c>
      <c r="B50" t="s">
        <v>184</v>
      </c>
      <c r="C50" t="s">
        <v>183</v>
      </c>
      <c r="D50" t="s">
        <v>182</v>
      </c>
      <c r="E50" t="s">
        <v>6</v>
      </c>
      <c r="F50" t="s">
        <v>5</v>
      </c>
      <c r="G50" t="s">
        <v>36</v>
      </c>
      <c r="H50">
        <f t="shared" si="0"/>
        <v>419.7</v>
      </c>
      <c r="J50" t="s">
        <v>3</v>
      </c>
      <c r="K50" t="s">
        <v>264</v>
      </c>
      <c r="L50" t="s">
        <v>263</v>
      </c>
      <c r="M50" t="s">
        <v>136</v>
      </c>
    </row>
    <row r="51" spans="1:13" x14ac:dyDescent="0.25">
      <c r="A51" t="s">
        <v>185</v>
      </c>
      <c r="B51" t="s">
        <v>184</v>
      </c>
      <c r="C51" t="s">
        <v>183</v>
      </c>
      <c r="D51" t="s">
        <v>182</v>
      </c>
      <c r="E51" t="s">
        <v>6</v>
      </c>
      <c r="F51" t="s">
        <v>5</v>
      </c>
      <c r="G51" t="s">
        <v>14</v>
      </c>
      <c r="H51">
        <f t="shared" si="0"/>
        <v>424.07599999999996</v>
      </c>
      <c r="J51" t="s">
        <v>3</v>
      </c>
      <c r="K51" t="s">
        <v>262</v>
      </c>
      <c r="L51" t="s">
        <v>261</v>
      </c>
      <c r="M51" t="s">
        <v>260</v>
      </c>
    </row>
    <row r="52" spans="1:13" x14ac:dyDescent="0.25">
      <c r="A52" t="s">
        <v>185</v>
      </c>
      <c r="B52" t="s">
        <v>184</v>
      </c>
      <c r="C52" t="s">
        <v>183</v>
      </c>
      <c r="D52" t="s">
        <v>182</v>
      </c>
      <c r="E52" t="s">
        <v>6</v>
      </c>
      <c r="F52" t="s">
        <v>5</v>
      </c>
      <c r="G52" t="s">
        <v>132</v>
      </c>
      <c r="H52">
        <f t="shared" si="0"/>
        <v>446.62600000000003</v>
      </c>
      <c r="J52" t="s">
        <v>3</v>
      </c>
      <c r="K52" t="s">
        <v>259</v>
      </c>
      <c r="L52" t="s">
        <v>258</v>
      </c>
      <c r="M52" t="s">
        <v>257</v>
      </c>
    </row>
    <row r="53" spans="1:13" x14ac:dyDescent="0.25">
      <c r="A53" t="s">
        <v>185</v>
      </c>
      <c r="B53" t="s">
        <v>184</v>
      </c>
      <c r="C53" t="s">
        <v>183</v>
      </c>
      <c r="D53" t="s">
        <v>182</v>
      </c>
      <c r="E53" t="s">
        <v>6</v>
      </c>
      <c r="F53" t="s">
        <v>5</v>
      </c>
      <c r="G53" t="s">
        <v>178</v>
      </c>
      <c r="H53">
        <f t="shared" si="0"/>
        <v>453.95</v>
      </c>
      <c r="J53" t="s">
        <v>3</v>
      </c>
      <c r="K53" t="s">
        <v>256</v>
      </c>
      <c r="L53" t="s">
        <v>255</v>
      </c>
      <c r="M53" t="s">
        <v>254</v>
      </c>
    </row>
    <row r="54" spans="1:13" x14ac:dyDescent="0.25">
      <c r="A54" t="s">
        <v>185</v>
      </c>
      <c r="B54" t="s">
        <v>184</v>
      </c>
      <c r="C54" t="s">
        <v>183</v>
      </c>
      <c r="D54" t="s">
        <v>182</v>
      </c>
      <c r="E54" t="s">
        <v>6</v>
      </c>
      <c r="F54" t="s">
        <v>5</v>
      </c>
      <c r="G54" t="s">
        <v>132</v>
      </c>
      <c r="H54">
        <f t="shared" si="0"/>
        <v>458.27100000000002</v>
      </c>
      <c r="J54" t="s">
        <v>3</v>
      </c>
      <c r="K54" t="s">
        <v>253</v>
      </c>
      <c r="L54" t="s">
        <v>252</v>
      </c>
      <c r="M54" t="s">
        <v>251</v>
      </c>
    </row>
    <row r="55" spans="1:13" x14ac:dyDescent="0.25">
      <c r="A55" t="s">
        <v>185</v>
      </c>
      <c r="B55" t="s">
        <v>184</v>
      </c>
      <c r="C55" t="s">
        <v>183</v>
      </c>
      <c r="D55" t="s">
        <v>182</v>
      </c>
      <c r="E55" t="s">
        <v>6</v>
      </c>
      <c r="F55" t="s">
        <v>5</v>
      </c>
      <c r="G55" t="s">
        <v>132</v>
      </c>
      <c r="H55">
        <f t="shared" si="0"/>
        <v>464.61700000000002</v>
      </c>
      <c r="J55" t="s">
        <v>3</v>
      </c>
      <c r="K55" t="s">
        <v>250</v>
      </c>
      <c r="L55" t="s">
        <v>249</v>
      </c>
      <c r="M55" t="s">
        <v>248</v>
      </c>
    </row>
    <row r="56" spans="1:13" x14ac:dyDescent="0.25">
      <c r="A56" t="s">
        <v>185</v>
      </c>
      <c r="B56" t="s">
        <v>184</v>
      </c>
      <c r="C56" t="s">
        <v>183</v>
      </c>
      <c r="D56" t="s">
        <v>182</v>
      </c>
      <c r="E56" t="s">
        <v>6</v>
      </c>
      <c r="F56" t="s">
        <v>5</v>
      </c>
      <c r="G56" t="s">
        <v>14</v>
      </c>
      <c r="H56">
        <f t="shared" si="0"/>
        <v>475.88299999999998</v>
      </c>
      <c r="J56" t="s">
        <v>3</v>
      </c>
      <c r="K56" t="s">
        <v>247</v>
      </c>
      <c r="L56" t="s">
        <v>246</v>
      </c>
      <c r="M56" t="s">
        <v>245</v>
      </c>
    </row>
    <row r="57" spans="1:13" x14ac:dyDescent="0.25">
      <c r="A57" t="s">
        <v>185</v>
      </c>
      <c r="B57" t="s">
        <v>184</v>
      </c>
      <c r="C57" t="s">
        <v>183</v>
      </c>
      <c r="D57" t="s">
        <v>182</v>
      </c>
      <c r="E57" t="s">
        <v>6</v>
      </c>
      <c r="F57" t="s">
        <v>5</v>
      </c>
      <c r="G57" t="s">
        <v>132</v>
      </c>
      <c r="H57">
        <f t="shared" si="0"/>
        <v>485.82599999999996</v>
      </c>
      <c r="J57" t="s">
        <v>3</v>
      </c>
      <c r="K57" t="s">
        <v>244</v>
      </c>
      <c r="L57" t="s">
        <v>243</v>
      </c>
      <c r="M57" t="s">
        <v>242</v>
      </c>
    </row>
    <row r="58" spans="1:13" x14ac:dyDescent="0.25">
      <c r="A58" t="s">
        <v>185</v>
      </c>
      <c r="B58" t="s">
        <v>184</v>
      </c>
      <c r="C58" t="s">
        <v>183</v>
      </c>
      <c r="D58" t="s">
        <v>182</v>
      </c>
      <c r="E58" t="s">
        <v>6</v>
      </c>
      <c r="F58" t="s">
        <v>5</v>
      </c>
      <c r="G58" t="s">
        <v>4</v>
      </c>
      <c r="H58">
        <f t="shared" si="0"/>
        <v>520.65000000000009</v>
      </c>
      <c r="J58" t="s">
        <v>3</v>
      </c>
      <c r="K58" t="s">
        <v>241</v>
      </c>
      <c r="L58" t="s">
        <v>240</v>
      </c>
      <c r="M58" t="s">
        <v>239</v>
      </c>
    </row>
    <row r="59" spans="1:13" x14ac:dyDescent="0.25">
      <c r="A59" t="s">
        <v>185</v>
      </c>
      <c r="B59" t="s">
        <v>184</v>
      </c>
      <c r="C59" t="s">
        <v>183</v>
      </c>
      <c r="D59" t="s">
        <v>182</v>
      </c>
      <c r="E59" t="s">
        <v>6</v>
      </c>
      <c r="F59" t="s">
        <v>5</v>
      </c>
      <c r="G59" t="s">
        <v>14</v>
      </c>
      <c r="H59">
        <f t="shared" si="0"/>
        <v>533.25099999999998</v>
      </c>
      <c r="J59" t="s">
        <v>3</v>
      </c>
      <c r="K59" t="s">
        <v>238</v>
      </c>
      <c r="L59" t="s">
        <v>237</v>
      </c>
      <c r="M59" t="s">
        <v>236</v>
      </c>
    </row>
    <row r="60" spans="1:13" x14ac:dyDescent="0.25">
      <c r="A60" t="s">
        <v>185</v>
      </c>
      <c r="B60" t="s">
        <v>184</v>
      </c>
      <c r="C60" t="s">
        <v>183</v>
      </c>
      <c r="D60" t="s">
        <v>182</v>
      </c>
      <c r="E60" t="s">
        <v>6</v>
      </c>
      <c r="F60" t="s">
        <v>5</v>
      </c>
      <c r="G60" t="s">
        <v>36</v>
      </c>
      <c r="H60">
        <f t="shared" si="0"/>
        <v>539.73299999999995</v>
      </c>
      <c r="J60" t="s">
        <v>3</v>
      </c>
      <c r="K60" t="s">
        <v>235</v>
      </c>
      <c r="L60" t="s">
        <v>234</v>
      </c>
      <c r="M60" t="s">
        <v>175</v>
      </c>
    </row>
    <row r="61" spans="1:13" x14ac:dyDescent="0.25">
      <c r="A61" t="s">
        <v>185</v>
      </c>
      <c r="B61" t="s">
        <v>184</v>
      </c>
      <c r="C61" t="s">
        <v>183</v>
      </c>
      <c r="D61" t="s">
        <v>182</v>
      </c>
      <c r="E61" t="s">
        <v>6</v>
      </c>
      <c r="F61" t="s">
        <v>5</v>
      </c>
      <c r="G61" t="s">
        <v>14</v>
      </c>
      <c r="H61">
        <f t="shared" si="0"/>
        <v>540.78400000000011</v>
      </c>
      <c r="J61" t="s">
        <v>3</v>
      </c>
      <c r="K61" t="s">
        <v>233</v>
      </c>
      <c r="L61" t="s">
        <v>232</v>
      </c>
      <c r="M61" t="s">
        <v>231</v>
      </c>
    </row>
    <row r="62" spans="1:13" x14ac:dyDescent="0.25">
      <c r="A62" t="s">
        <v>185</v>
      </c>
      <c r="B62" t="s">
        <v>184</v>
      </c>
      <c r="C62" t="s">
        <v>183</v>
      </c>
      <c r="D62" t="s">
        <v>182</v>
      </c>
      <c r="E62" t="s">
        <v>6</v>
      </c>
      <c r="F62" t="s">
        <v>5</v>
      </c>
      <c r="G62" t="s">
        <v>14</v>
      </c>
      <c r="H62">
        <f t="shared" si="0"/>
        <v>554.54099999999994</v>
      </c>
      <c r="J62" t="s">
        <v>3</v>
      </c>
      <c r="K62" t="s">
        <v>230</v>
      </c>
      <c r="L62" t="s">
        <v>229</v>
      </c>
      <c r="M62" t="s">
        <v>228</v>
      </c>
    </row>
    <row r="63" spans="1:13" x14ac:dyDescent="0.25">
      <c r="A63" t="s">
        <v>185</v>
      </c>
      <c r="B63" t="s">
        <v>184</v>
      </c>
      <c r="C63" t="s">
        <v>183</v>
      </c>
      <c r="D63" t="s">
        <v>182</v>
      </c>
      <c r="E63" t="s">
        <v>6</v>
      </c>
      <c r="F63" t="s">
        <v>5</v>
      </c>
      <c r="G63" t="s">
        <v>132</v>
      </c>
      <c r="H63">
        <f t="shared" si="0"/>
        <v>567.31700000000001</v>
      </c>
      <c r="J63" t="s">
        <v>3</v>
      </c>
      <c r="K63" t="s">
        <v>227</v>
      </c>
      <c r="L63" t="s">
        <v>226</v>
      </c>
      <c r="M63" t="s">
        <v>225</v>
      </c>
    </row>
    <row r="64" spans="1:13" x14ac:dyDescent="0.25">
      <c r="A64" t="s">
        <v>185</v>
      </c>
      <c r="B64" t="s">
        <v>184</v>
      </c>
      <c r="C64" t="s">
        <v>183</v>
      </c>
      <c r="D64" t="s">
        <v>182</v>
      </c>
      <c r="E64" t="s">
        <v>6</v>
      </c>
      <c r="F64" t="s">
        <v>5</v>
      </c>
      <c r="G64" t="s">
        <v>132</v>
      </c>
      <c r="H64">
        <f t="shared" si="0"/>
        <v>575.48399999999992</v>
      </c>
      <c r="J64" t="s">
        <v>3</v>
      </c>
      <c r="K64" t="s">
        <v>224</v>
      </c>
      <c r="L64" t="s">
        <v>223</v>
      </c>
      <c r="M64" t="s">
        <v>222</v>
      </c>
    </row>
    <row r="65" spans="1:13" x14ac:dyDescent="0.25">
      <c r="A65" t="s">
        <v>185</v>
      </c>
      <c r="B65" t="s">
        <v>184</v>
      </c>
      <c r="C65" t="s">
        <v>183</v>
      </c>
      <c r="D65" t="s">
        <v>182</v>
      </c>
      <c r="E65" t="s">
        <v>6</v>
      </c>
      <c r="F65" t="s">
        <v>5</v>
      </c>
      <c r="G65" t="s">
        <v>178</v>
      </c>
      <c r="H65">
        <f t="shared" si="0"/>
        <v>580.07999999999993</v>
      </c>
      <c r="J65" t="s">
        <v>3</v>
      </c>
      <c r="K65" t="s">
        <v>221</v>
      </c>
      <c r="L65" t="s">
        <v>220</v>
      </c>
      <c r="M65" t="s">
        <v>219</v>
      </c>
    </row>
    <row r="66" spans="1:13" x14ac:dyDescent="0.25">
      <c r="A66" t="s">
        <v>185</v>
      </c>
      <c r="B66" t="s">
        <v>184</v>
      </c>
      <c r="C66" t="s">
        <v>183</v>
      </c>
      <c r="D66" t="s">
        <v>182</v>
      </c>
      <c r="E66" t="s">
        <v>6</v>
      </c>
      <c r="F66" t="s">
        <v>5</v>
      </c>
      <c r="G66" t="s">
        <v>132</v>
      </c>
      <c r="H66">
        <f t="shared" si="0"/>
        <v>587.11599999999999</v>
      </c>
      <c r="J66" t="s">
        <v>3</v>
      </c>
      <c r="K66" t="s">
        <v>218</v>
      </c>
      <c r="L66" t="s">
        <v>217</v>
      </c>
      <c r="M66" t="s">
        <v>216</v>
      </c>
    </row>
    <row r="67" spans="1:13" x14ac:dyDescent="0.25">
      <c r="A67" t="s">
        <v>185</v>
      </c>
      <c r="B67" t="s">
        <v>184</v>
      </c>
      <c r="C67" t="s">
        <v>183</v>
      </c>
      <c r="D67" t="s">
        <v>182</v>
      </c>
      <c r="E67" t="s">
        <v>6</v>
      </c>
      <c r="F67" t="s">
        <v>5</v>
      </c>
      <c r="G67" t="s">
        <v>4</v>
      </c>
      <c r="H67">
        <f t="shared" ref="H67:H78" si="1">K67-K$7+60</f>
        <v>606.71</v>
      </c>
      <c r="J67" t="s">
        <v>3</v>
      </c>
      <c r="K67" t="s">
        <v>215</v>
      </c>
      <c r="L67" t="s">
        <v>214</v>
      </c>
      <c r="M67" t="s">
        <v>213</v>
      </c>
    </row>
    <row r="68" spans="1:13" x14ac:dyDescent="0.25">
      <c r="A68" t="s">
        <v>185</v>
      </c>
      <c r="B68" t="s">
        <v>184</v>
      </c>
      <c r="C68" t="s">
        <v>183</v>
      </c>
      <c r="D68" t="s">
        <v>182</v>
      </c>
      <c r="E68" t="s">
        <v>6</v>
      </c>
      <c r="F68" t="s">
        <v>5</v>
      </c>
      <c r="G68" t="s">
        <v>14</v>
      </c>
      <c r="H68">
        <f t="shared" si="1"/>
        <v>622.5329999999999</v>
      </c>
      <c r="J68" t="s">
        <v>3</v>
      </c>
      <c r="K68" t="s">
        <v>212</v>
      </c>
      <c r="L68" t="s">
        <v>211</v>
      </c>
      <c r="M68" t="s">
        <v>210</v>
      </c>
    </row>
    <row r="69" spans="1:13" x14ac:dyDescent="0.25">
      <c r="A69" t="s">
        <v>185</v>
      </c>
      <c r="B69" t="s">
        <v>184</v>
      </c>
      <c r="C69" t="s">
        <v>183</v>
      </c>
      <c r="D69" t="s">
        <v>182</v>
      </c>
      <c r="E69" t="s">
        <v>6</v>
      </c>
      <c r="F69" t="s">
        <v>5</v>
      </c>
      <c r="G69" t="s">
        <v>4</v>
      </c>
      <c r="H69">
        <f t="shared" si="1"/>
        <v>650.96600000000012</v>
      </c>
      <c r="J69" t="s">
        <v>3</v>
      </c>
      <c r="K69" t="s">
        <v>209</v>
      </c>
      <c r="L69" t="s">
        <v>208</v>
      </c>
      <c r="M69" t="s">
        <v>49</v>
      </c>
    </row>
    <row r="70" spans="1:13" x14ac:dyDescent="0.25">
      <c r="A70" t="s">
        <v>185</v>
      </c>
      <c r="B70" t="s">
        <v>184</v>
      </c>
      <c r="C70" t="s">
        <v>183</v>
      </c>
      <c r="D70" t="s">
        <v>182</v>
      </c>
      <c r="E70" t="s">
        <v>6</v>
      </c>
      <c r="F70" t="s">
        <v>5</v>
      </c>
      <c r="G70" t="s">
        <v>4</v>
      </c>
      <c r="H70">
        <f t="shared" si="1"/>
        <v>657.46600000000012</v>
      </c>
      <c r="J70" t="s">
        <v>3</v>
      </c>
      <c r="K70" t="s">
        <v>207</v>
      </c>
      <c r="L70" t="s">
        <v>206</v>
      </c>
      <c r="M70" t="s">
        <v>205</v>
      </c>
    </row>
    <row r="71" spans="1:13" x14ac:dyDescent="0.25">
      <c r="A71" t="s">
        <v>185</v>
      </c>
      <c r="B71" t="s">
        <v>184</v>
      </c>
      <c r="C71" t="s">
        <v>183</v>
      </c>
      <c r="D71" t="s">
        <v>182</v>
      </c>
      <c r="E71" t="s">
        <v>6</v>
      </c>
      <c r="F71" t="s">
        <v>5</v>
      </c>
      <c r="G71" t="s">
        <v>14</v>
      </c>
      <c r="H71">
        <f t="shared" si="1"/>
        <v>673.3420000000001</v>
      </c>
      <c r="J71" t="s">
        <v>3</v>
      </c>
      <c r="K71" t="s">
        <v>204</v>
      </c>
      <c r="L71" t="s">
        <v>203</v>
      </c>
      <c r="M71" t="s">
        <v>202</v>
      </c>
    </row>
    <row r="72" spans="1:13" x14ac:dyDescent="0.25">
      <c r="A72" t="s">
        <v>185</v>
      </c>
      <c r="B72" t="s">
        <v>184</v>
      </c>
      <c r="C72" t="s">
        <v>183</v>
      </c>
      <c r="D72" t="s">
        <v>182</v>
      </c>
      <c r="E72" t="s">
        <v>6</v>
      </c>
      <c r="F72" t="s">
        <v>5</v>
      </c>
      <c r="G72" t="s">
        <v>4</v>
      </c>
      <c r="H72">
        <f t="shared" si="1"/>
        <v>688.9670000000001</v>
      </c>
      <c r="J72" t="s">
        <v>3</v>
      </c>
      <c r="K72" t="s">
        <v>201</v>
      </c>
      <c r="L72" t="s">
        <v>200</v>
      </c>
      <c r="M72" t="s">
        <v>199</v>
      </c>
    </row>
    <row r="73" spans="1:13" x14ac:dyDescent="0.25">
      <c r="A73" t="s">
        <v>185</v>
      </c>
      <c r="B73" t="s">
        <v>184</v>
      </c>
      <c r="C73" t="s">
        <v>183</v>
      </c>
      <c r="D73" t="s">
        <v>182</v>
      </c>
      <c r="E73" t="s">
        <v>6</v>
      </c>
      <c r="F73" t="s">
        <v>5</v>
      </c>
      <c r="G73" t="s">
        <v>4</v>
      </c>
      <c r="H73">
        <f t="shared" si="1"/>
        <v>704.04099999999994</v>
      </c>
      <c r="J73" t="s">
        <v>3</v>
      </c>
      <c r="K73" t="s">
        <v>198</v>
      </c>
      <c r="L73" t="s">
        <v>197</v>
      </c>
      <c r="M73" t="s">
        <v>196</v>
      </c>
    </row>
    <row r="74" spans="1:13" x14ac:dyDescent="0.25">
      <c r="A74" t="s">
        <v>185</v>
      </c>
      <c r="B74" t="s">
        <v>184</v>
      </c>
      <c r="C74" t="s">
        <v>183</v>
      </c>
      <c r="D74" t="s">
        <v>182</v>
      </c>
      <c r="E74" t="s">
        <v>6</v>
      </c>
      <c r="F74" t="s">
        <v>5</v>
      </c>
      <c r="G74" t="s">
        <v>4</v>
      </c>
      <c r="H74">
        <f t="shared" si="1"/>
        <v>708.0920000000001</v>
      </c>
      <c r="J74" t="s">
        <v>3</v>
      </c>
      <c r="K74" t="s">
        <v>195</v>
      </c>
      <c r="L74" t="s">
        <v>194</v>
      </c>
      <c r="M74" t="s">
        <v>193</v>
      </c>
    </row>
    <row r="75" spans="1:13" x14ac:dyDescent="0.25">
      <c r="A75" t="s">
        <v>185</v>
      </c>
      <c r="B75" t="s">
        <v>184</v>
      </c>
      <c r="C75" t="s">
        <v>183</v>
      </c>
      <c r="D75" t="s">
        <v>182</v>
      </c>
      <c r="E75" t="s">
        <v>6</v>
      </c>
      <c r="F75" t="s">
        <v>5</v>
      </c>
      <c r="G75" t="s">
        <v>4</v>
      </c>
      <c r="H75">
        <f t="shared" si="1"/>
        <v>722.53400000000011</v>
      </c>
      <c r="J75" t="s">
        <v>3</v>
      </c>
      <c r="K75" t="s">
        <v>192</v>
      </c>
      <c r="L75" t="s">
        <v>191</v>
      </c>
      <c r="M75" t="s">
        <v>40</v>
      </c>
    </row>
    <row r="76" spans="1:13" x14ac:dyDescent="0.25">
      <c r="A76" t="s">
        <v>185</v>
      </c>
      <c r="B76" t="s">
        <v>184</v>
      </c>
      <c r="C76" t="s">
        <v>183</v>
      </c>
      <c r="D76" t="s">
        <v>182</v>
      </c>
      <c r="E76" t="s">
        <v>6</v>
      </c>
      <c r="F76" t="s">
        <v>5</v>
      </c>
      <c r="G76" t="s">
        <v>4</v>
      </c>
      <c r="H76">
        <f t="shared" si="1"/>
        <v>724.67499999999995</v>
      </c>
      <c r="J76" t="s">
        <v>3</v>
      </c>
      <c r="K76" t="s">
        <v>190</v>
      </c>
      <c r="L76" t="s">
        <v>188</v>
      </c>
      <c r="M76" t="s">
        <v>189</v>
      </c>
    </row>
    <row r="77" spans="1:13" x14ac:dyDescent="0.25">
      <c r="A77" t="s">
        <v>185</v>
      </c>
      <c r="B77" t="s">
        <v>184</v>
      </c>
      <c r="C77" t="s">
        <v>183</v>
      </c>
      <c r="D77" t="s">
        <v>182</v>
      </c>
      <c r="E77" t="s">
        <v>6</v>
      </c>
      <c r="F77" t="s">
        <v>5</v>
      </c>
      <c r="G77" t="s">
        <v>14</v>
      </c>
      <c r="H77">
        <f t="shared" si="1"/>
        <v>728.31600000000003</v>
      </c>
      <c r="J77" t="s">
        <v>3</v>
      </c>
      <c r="K77" t="s">
        <v>188</v>
      </c>
      <c r="L77" t="s">
        <v>187</v>
      </c>
      <c r="M77" t="s">
        <v>186</v>
      </c>
    </row>
    <row r="78" spans="1:13" x14ac:dyDescent="0.25">
      <c r="A78" t="s">
        <v>185</v>
      </c>
      <c r="B78" t="s">
        <v>184</v>
      </c>
      <c r="C78" t="s">
        <v>183</v>
      </c>
      <c r="D78" t="s">
        <v>182</v>
      </c>
      <c r="E78" t="s">
        <v>6</v>
      </c>
      <c r="F78" t="s">
        <v>5</v>
      </c>
      <c r="G78" t="s">
        <v>14</v>
      </c>
      <c r="H78">
        <f t="shared" si="1"/>
        <v>766.49099999999999</v>
      </c>
      <c r="J78" t="s">
        <v>3</v>
      </c>
      <c r="K78" t="s">
        <v>181</v>
      </c>
      <c r="L78" t="s">
        <v>180</v>
      </c>
      <c r="M78" t="s">
        <v>179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workbookViewId="0">
      <pane ySplit="1" topLeftCell="A38" activePane="bottomLeft" state="frozen"/>
      <selection pane="bottomLeft" activeCell="N38" sqref="N38"/>
    </sheetView>
  </sheetViews>
  <sheetFormatPr defaultRowHeight="15" x14ac:dyDescent="0.25"/>
  <cols>
    <col min="1" max="1" width="17.140625" customWidth="1"/>
  </cols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406</v>
      </c>
      <c r="B2" t="s">
        <v>405</v>
      </c>
      <c r="C2" t="s">
        <v>404</v>
      </c>
      <c r="D2" t="s">
        <v>403</v>
      </c>
      <c r="E2" t="s">
        <v>6</v>
      </c>
      <c r="F2" t="s">
        <v>5</v>
      </c>
      <c r="G2" t="s">
        <v>154</v>
      </c>
      <c r="H2">
        <f>K2-K$7+60</f>
        <v>-0.59800000000001319</v>
      </c>
      <c r="J2" t="s">
        <v>153</v>
      </c>
      <c r="K2" t="s">
        <v>592</v>
      </c>
      <c r="L2" t="s">
        <v>592</v>
      </c>
      <c r="M2" t="s">
        <v>151</v>
      </c>
      <c r="N2" s="4">
        <f>K2/86400</f>
        <v>3.3927662037037034E-3</v>
      </c>
    </row>
    <row r="3" spans="1:15" x14ac:dyDescent="0.25">
      <c r="A3" t="s">
        <v>406</v>
      </c>
      <c r="B3" t="s">
        <v>405</v>
      </c>
      <c r="C3" t="s">
        <v>404</v>
      </c>
      <c r="D3" t="s">
        <v>403</v>
      </c>
      <c r="E3" t="s">
        <v>6</v>
      </c>
      <c r="F3" t="s">
        <v>5</v>
      </c>
      <c r="G3" t="s">
        <v>14</v>
      </c>
      <c r="H3">
        <f t="shared" ref="H3:H66" si="0">K3-K$7+60</f>
        <v>20.326999999999998</v>
      </c>
      <c r="J3" t="s">
        <v>3</v>
      </c>
      <c r="K3" t="s">
        <v>591</v>
      </c>
      <c r="L3" t="s">
        <v>590</v>
      </c>
      <c r="M3" t="s">
        <v>589</v>
      </c>
      <c r="N3" s="4">
        <f t="shared" ref="N3:N66" si="1">K3/86400</f>
        <v>3.6349537037037036E-3</v>
      </c>
    </row>
    <row r="4" spans="1:15" x14ac:dyDescent="0.25">
      <c r="A4" t="s">
        <v>406</v>
      </c>
      <c r="B4" t="s">
        <v>405</v>
      </c>
      <c r="C4" t="s">
        <v>404</v>
      </c>
      <c r="D4" t="s">
        <v>403</v>
      </c>
      <c r="E4" t="s">
        <v>6</v>
      </c>
      <c r="F4" t="s">
        <v>5</v>
      </c>
      <c r="G4" t="s">
        <v>132</v>
      </c>
      <c r="H4">
        <f t="shared" si="0"/>
        <v>34.81</v>
      </c>
      <c r="J4" t="s">
        <v>3</v>
      </c>
      <c r="K4" t="s">
        <v>588</v>
      </c>
      <c r="L4" t="s">
        <v>587</v>
      </c>
      <c r="M4" t="s">
        <v>586</v>
      </c>
      <c r="N4" s="4">
        <f t="shared" si="1"/>
        <v>3.8025810185185185E-3</v>
      </c>
    </row>
    <row r="5" spans="1:15" x14ac:dyDescent="0.25">
      <c r="A5" t="s">
        <v>406</v>
      </c>
      <c r="B5" t="s">
        <v>405</v>
      </c>
      <c r="C5" t="s">
        <v>404</v>
      </c>
      <c r="D5" t="s">
        <v>403</v>
      </c>
      <c r="E5" t="s">
        <v>6</v>
      </c>
      <c r="F5" t="s">
        <v>5</v>
      </c>
      <c r="G5" t="s">
        <v>14</v>
      </c>
      <c r="H5">
        <f t="shared" si="0"/>
        <v>44.56</v>
      </c>
      <c r="J5" t="s">
        <v>3</v>
      </c>
      <c r="K5" t="s">
        <v>585</v>
      </c>
      <c r="L5" t="s">
        <v>584</v>
      </c>
      <c r="M5" t="s">
        <v>583</v>
      </c>
      <c r="N5" s="4">
        <f t="shared" si="1"/>
        <v>3.915428240740741E-3</v>
      </c>
    </row>
    <row r="6" spans="1:15" x14ac:dyDescent="0.25">
      <c r="A6" t="s">
        <v>406</v>
      </c>
      <c r="B6" t="s">
        <v>405</v>
      </c>
      <c r="C6" t="s">
        <v>404</v>
      </c>
      <c r="D6" t="s">
        <v>403</v>
      </c>
      <c r="E6" t="s">
        <v>6</v>
      </c>
      <c r="F6" t="s">
        <v>5</v>
      </c>
      <c r="G6" t="s">
        <v>14</v>
      </c>
      <c r="H6">
        <f t="shared" si="0"/>
        <v>57.058999999999969</v>
      </c>
      <c r="J6" t="s">
        <v>3</v>
      </c>
      <c r="K6" t="s">
        <v>582</v>
      </c>
      <c r="L6" t="s">
        <v>581</v>
      </c>
      <c r="M6" t="s">
        <v>580</v>
      </c>
      <c r="N6" s="4">
        <f t="shared" si="1"/>
        <v>4.0600925925925926E-3</v>
      </c>
    </row>
    <row r="7" spans="1:15" x14ac:dyDescent="0.25">
      <c r="A7" t="s">
        <v>406</v>
      </c>
      <c r="B7" t="s">
        <v>405</v>
      </c>
      <c r="C7" t="s">
        <v>404</v>
      </c>
      <c r="D7" t="s">
        <v>403</v>
      </c>
      <c r="E7" t="s">
        <v>6</v>
      </c>
      <c r="F7" t="s">
        <v>5</v>
      </c>
      <c r="G7" t="s">
        <v>36</v>
      </c>
      <c r="H7">
        <f t="shared" si="0"/>
        <v>60</v>
      </c>
      <c r="J7" t="s">
        <v>3</v>
      </c>
      <c r="K7" t="s">
        <v>579</v>
      </c>
      <c r="L7" t="s">
        <v>578</v>
      </c>
      <c r="M7" t="s">
        <v>58</v>
      </c>
      <c r="N7" s="4">
        <f t="shared" si="1"/>
        <v>4.0941319444444445E-3</v>
      </c>
    </row>
    <row r="8" spans="1:15" x14ac:dyDescent="0.25">
      <c r="A8" t="s">
        <v>406</v>
      </c>
      <c r="B8" t="s">
        <v>405</v>
      </c>
      <c r="C8" t="s">
        <v>404</v>
      </c>
      <c r="D8" t="s">
        <v>403</v>
      </c>
      <c r="E8" t="s">
        <v>6</v>
      </c>
      <c r="F8" t="s">
        <v>5</v>
      </c>
      <c r="G8" t="s">
        <v>14</v>
      </c>
      <c r="H8">
        <f t="shared" si="0"/>
        <v>75.77600000000001</v>
      </c>
      <c r="J8" t="s">
        <v>3</v>
      </c>
      <c r="K8" t="s">
        <v>577</v>
      </c>
      <c r="L8" t="s">
        <v>576</v>
      </c>
      <c r="M8" t="s">
        <v>575</v>
      </c>
      <c r="N8" s="4">
        <f t="shared" si="1"/>
        <v>4.2767245370370372E-3</v>
      </c>
    </row>
    <row r="9" spans="1:15" x14ac:dyDescent="0.25">
      <c r="A9" t="s">
        <v>406</v>
      </c>
      <c r="B9" t="s">
        <v>405</v>
      </c>
      <c r="C9" t="s">
        <v>404</v>
      </c>
      <c r="D9" t="s">
        <v>403</v>
      </c>
      <c r="E9" t="s">
        <v>6</v>
      </c>
      <c r="F9" t="s">
        <v>5</v>
      </c>
      <c r="G9" t="s">
        <v>132</v>
      </c>
      <c r="H9">
        <f t="shared" si="0"/>
        <v>81.767999999999972</v>
      </c>
      <c r="J9" t="s">
        <v>3</v>
      </c>
      <c r="K9" t="s">
        <v>574</v>
      </c>
      <c r="L9" t="s">
        <v>573</v>
      </c>
      <c r="M9" t="s">
        <v>572</v>
      </c>
      <c r="N9" s="4">
        <f t="shared" si="1"/>
        <v>4.3460763888888889E-3</v>
      </c>
    </row>
    <row r="10" spans="1:15" x14ac:dyDescent="0.25">
      <c r="A10" t="s">
        <v>406</v>
      </c>
      <c r="B10" t="s">
        <v>405</v>
      </c>
      <c r="C10" t="s">
        <v>404</v>
      </c>
      <c r="D10" t="s">
        <v>403</v>
      </c>
      <c r="E10" t="s">
        <v>6</v>
      </c>
      <c r="F10" t="s">
        <v>5</v>
      </c>
      <c r="G10" t="s">
        <v>178</v>
      </c>
      <c r="H10">
        <f t="shared" si="0"/>
        <v>86.860000000000014</v>
      </c>
      <c r="J10" t="s">
        <v>3</v>
      </c>
      <c r="K10" t="s">
        <v>571</v>
      </c>
      <c r="L10" t="s">
        <v>570</v>
      </c>
      <c r="M10" t="s">
        <v>569</v>
      </c>
      <c r="N10" s="4">
        <f t="shared" si="1"/>
        <v>4.4050115740740742E-3</v>
      </c>
    </row>
    <row r="11" spans="1:15" x14ac:dyDescent="0.25">
      <c r="A11" t="s">
        <v>406</v>
      </c>
      <c r="B11" t="s">
        <v>405</v>
      </c>
      <c r="C11" t="s">
        <v>404</v>
      </c>
      <c r="D11" t="s">
        <v>403</v>
      </c>
      <c r="E11" t="s">
        <v>6</v>
      </c>
      <c r="F11" t="s">
        <v>5</v>
      </c>
      <c r="G11" t="s">
        <v>132</v>
      </c>
      <c r="H11">
        <f t="shared" si="0"/>
        <v>97.259999999999991</v>
      </c>
      <c r="J11" t="s">
        <v>3</v>
      </c>
      <c r="K11" t="s">
        <v>568</v>
      </c>
      <c r="L11" t="s">
        <v>567</v>
      </c>
      <c r="M11" t="s">
        <v>566</v>
      </c>
      <c r="N11" s="4">
        <f t="shared" si="1"/>
        <v>4.5253819444444447E-3</v>
      </c>
    </row>
    <row r="12" spans="1:15" x14ac:dyDescent="0.25">
      <c r="A12" t="s">
        <v>406</v>
      </c>
      <c r="B12" t="s">
        <v>405</v>
      </c>
      <c r="C12" t="s">
        <v>404</v>
      </c>
      <c r="D12" t="s">
        <v>403</v>
      </c>
      <c r="E12" t="s">
        <v>6</v>
      </c>
      <c r="F12" t="s">
        <v>5</v>
      </c>
      <c r="G12" t="s">
        <v>178</v>
      </c>
      <c r="H12">
        <f t="shared" si="0"/>
        <v>111.66399999999999</v>
      </c>
      <c r="J12" t="s">
        <v>3</v>
      </c>
      <c r="K12" t="s">
        <v>565</v>
      </c>
      <c r="L12" t="s">
        <v>564</v>
      </c>
      <c r="M12" t="s">
        <v>563</v>
      </c>
      <c r="N12" s="4">
        <f t="shared" si="1"/>
        <v>4.692094907407407E-3</v>
      </c>
    </row>
    <row r="13" spans="1:15" x14ac:dyDescent="0.25">
      <c r="A13" t="s">
        <v>406</v>
      </c>
      <c r="B13" t="s">
        <v>405</v>
      </c>
      <c r="C13" t="s">
        <v>404</v>
      </c>
      <c r="D13" t="s">
        <v>403</v>
      </c>
      <c r="E13" t="s">
        <v>6</v>
      </c>
      <c r="F13" t="s">
        <v>5</v>
      </c>
      <c r="G13" t="s">
        <v>325</v>
      </c>
      <c r="H13">
        <f t="shared" si="0"/>
        <v>124.86000000000001</v>
      </c>
      <c r="J13" t="s">
        <v>3</v>
      </c>
      <c r="K13" t="s">
        <v>562</v>
      </c>
      <c r="L13" t="s">
        <v>561</v>
      </c>
      <c r="M13" t="s">
        <v>560</v>
      </c>
      <c r="N13" s="4">
        <f t="shared" si="1"/>
        <v>4.844826388888889E-3</v>
      </c>
    </row>
    <row r="14" spans="1:15" x14ac:dyDescent="0.25">
      <c r="A14" t="s">
        <v>406</v>
      </c>
      <c r="B14" t="s">
        <v>405</v>
      </c>
      <c r="C14" t="s">
        <v>404</v>
      </c>
      <c r="D14" t="s">
        <v>403</v>
      </c>
      <c r="E14" t="s">
        <v>6</v>
      </c>
      <c r="F14" t="s">
        <v>5</v>
      </c>
      <c r="G14" t="s">
        <v>132</v>
      </c>
      <c r="H14">
        <f t="shared" si="0"/>
        <v>129.16399999999999</v>
      </c>
      <c r="J14" t="s">
        <v>3</v>
      </c>
      <c r="K14" t="s">
        <v>559</v>
      </c>
      <c r="L14" t="s">
        <v>558</v>
      </c>
      <c r="M14" t="s">
        <v>557</v>
      </c>
      <c r="N14" s="4">
        <f t="shared" si="1"/>
        <v>4.894641203703704E-3</v>
      </c>
    </row>
    <row r="15" spans="1:15" x14ac:dyDescent="0.25">
      <c r="A15" t="s">
        <v>406</v>
      </c>
      <c r="B15" t="s">
        <v>405</v>
      </c>
      <c r="C15" t="s">
        <v>404</v>
      </c>
      <c r="D15" t="s">
        <v>403</v>
      </c>
      <c r="E15" t="s">
        <v>6</v>
      </c>
      <c r="F15" t="s">
        <v>5</v>
      </c>
      <c r="G15" t="s">
        <v>132</v>
      </c>
      <c r="H15">
        <f t="shared" si="0"/>
        <v>136.697</v>
      </c>
      <c r="J15" t="s">
        <v>3</v>
      </c>
      <c r="K15" t="s">
        <v>556</v>
      </c>
      <c r="L15" t="s">
        <v>555</v>
      </c>
      <c r="M15" t="s">
        <v>554</v>
      </c>
      <c r="N15" s="4">
        <f t="shared" si="1"/>
        <v>4.9818287037037036E-3</v>
      </c>
    </row>
    <row r="16" spans="1:15" x14ac:dyDescent="0.25">
      <c r="A16" t="s">
        <v>406</v>
      </c>
      <c r="B16" t="s">
        <v>405</v>
      </c>
      <c r="C16" t="s">
        <v>404</v>
      </c>
      <c r="D16" t="s">
        <v>403</v>
      </c>
      <c r="E16" t="s">
        <v>6</v>
      </c>
      <c r="F16" t="s">
        <v>5</v>
      </c>
      <c r="G16" t="s">
        <v>178</v>
      </c>
      <c r="H16">
        <f t="shared" si="0"/>
        <v>140.38400000000001</v>
      </c>
      <c r="J16" t="s">
        <v>3</v>
      </c>
      <c r="K16" t="s">
        <v>553</v>
      </c>
      <c r="L16" t="s">
        <v>552</v>
      </c>
      <c r="M16" t="s">
        <v>551</v>
      </c>
      <c r="N16" s="4">
        <f t="shared" si="1"/>
        <v>5.024502314814815E-3</v>
      </c>
    </row>
    <row r="17" spans="1:14" x14ac:dyDescent="0.25">
      <c r="A17" t="s">
        <v>406</v>
      </c>
      <c r="B17" t="s">
        <v>405</v>
      </c>
      <c r="C17" t="s">
        <v>404</v>
      </c>
      <c r="D17" t="s">
        <v>403</v>
      </c>
      <c r="E17" t="s">
        <v>6</v>
      </c>
      <c r="F17" t="s">
        <v>5</v>
      </c>
      <c r="G17" t="s">
        <v>132</v>
      </c>
      <c r="H17">
        <f t="shared" si="0"/>
        <v>141.91800000000001</v>
      </c>
      <c r="J17" t="s">
        <v>3</v>
      </c>
      <c r="K17" t="s">
        <v>550</v>
      </c>
      <c r="L17" t="s">
        <v>549</v>
      </c>
      <c r="M17" t="s">
        <v>548</v>
      </c>
      <c r="N17" s="4">
        <f t="shared" si="1"/>
        <v>5.0422569444444447E-3</v>
      </c>
    </row>
    <row r="18" spans="1:14" x14ac:dyDescent="0.25">
      <c r="A18" t="s">
        <v>406</v>
      </c>
      <c r="B18" t="s">
        <v>405</v>
      </c>
      <c r="C18" t="s">
        <v>404</v>
      </c>
      <c r="D18" t="s">
        <v>403</v>
      </c>
      <c r="E18" t="s">
        <v>6</v>
      </c>
      <c r="F18" t="s">
        <v>5</v>
      </c>
      <c r="G18" t="s">
        <v>547</v>
      </c>
      <c r="H18">
        <f t="shared" si="0"/>
        <v>146.85000000000002</v>
      </c>
      <c r="J18" t="s">
        <v>3</v>
      </c>
      <c r="K18" t="s">
        <v>546</v>
      </c>
      <c r="L18" t="s">
        <v>545</v>
      </c>
      <c r="M18" t="s">
        <v>544</v>
      </c>
      <c r="N18" s="4">
        <f t="shared" si="1"/>
        <v>5.0993402777777782E-3</v>
      </c>
    </row>
    <row r="19" spans="1:14" x14ac:dyDescent="0.25">
      <c r="A19" t="s">
        <v>406</v>
      </c>
      <c r="B19" t="s">
        <v>405</v>
      </c>
      <c r="C19" t="s">
        <v>404</v>
      </c>
      <c r="D19" t="s">
        <v>403</v>
      </c>
      <c r="E19" t="s">
        <v>6</v>
      </c>
      <c r="F19" t="s">
        <v>5</v>
      </c>
      <c r="G19" t="s">
        <v>132</v>
      </c>
      <c r="H19">
        <f t="shared" si="0"/>
        <v>150.65100000000001</v>
      </c>
      <c r="J19" t="s">
        <v>3</v>
      </c>
      <c r="K19" t="s">
        <v>543</v>
      </c>
      <c r="L19" t="s">
        <v>542</v>
      </c>
      <c r="M19" t="s">
        <v>541</v>
      </c>
      <c r="N19" s="4">
        <f t="shared" si="1"/>
        <v>5.1433333333333331E-3</v>
      </c>
    </row>
    <row r="20" spans="1:14" x14ac:dyDescent="0.25">
      <c r="A20" t="s">
        <v>406</v>
      </c>
      <c r="B20" t="s">
        <v>405</v>
      </c>
      <c r="C20" t="s">
        <v>404</v>
      </c>
      <c r="D20" t="s">
        <v>403</v>
      </c>
      <c r="E20" t="s">
        <v>6</v>
      </c>
      <c r="F20" t="s">
        <v>5</v>
      </c>
      <c r="G20" t="s">
        <v>178</v>
      </c>
      <c r="H20">
        <f t="shared" si="0"/>
        <v>171.13099999999997</v>
      </c>
      <c r="J20" t="s">
        <v>3</v>
      </c>
      <c r="K20" t="s">
        <v>540</v>
      </c>
      <c r="L20" t="s">
        <v>539</v>
      </c>
      <c r="M20" t="s">
        <v>538</v>
      </c>
      <c r="N20" s="4">
        <f t="shared" si="1"/>
        <v>5.3803703703703704E-3</v>
      </c>
    </row>
    <row r="21" spans="1:14" x14ac:dyDescent="0.25">
      <c r="A21" t="s">
        <v>406</v>
      </c>
      <c r="B21" t="s">
        <v>405</v>
      </c>
      <c r="C21" t="s">
        <v>404</v>
      </c>
      <c r="D21" t="s">
        <v>403</v>
      </c>
      <c r="E21" t="s">
        <v>6</v>
      </c>
      <c r="F21" t="s">
        <v>5</v>
      </c>
      <c r="G21" t="s">
        <v>132</v>
      </c>
      <c r="H21" s="3">
        <f t="shared" si="0"/>
        <v>172.95100000000002</v>
      </c>
      <c r="J21" t="s">
        <v>3</v>
      </c>
      <c r="K21" t="s">
        <v>537</v>
      </c>
      <c r="L21" t="s">
        <v>536</v>
      </c>
      <c r="M21" t="s">
        <v>535</v>
      </c>
      <c r="N21" s="4">
        <f t="shared" si="1"/>
        <v>5.4014351851851853E-3</v>
      </c>
    </row>
    <row r="22" spans="1:14" x14ac:dyDescent="0.25">
      <c r="A22" t="s">
        <v>406</v>
      </c>
      <c r="B22" t="s">
        <v>405</v>
      </c>
      <c r="C22" t="s">
        <v>404</v>
      </c>
      <c r="D22" t="s">
        <v>403</v>
      </c>
      <c r="E22" t="s">
        <v>6</v>
      </c>
      <c r="F22" t="s">
        <v>5</v>
      </c>
      <c r="G22" t="s">
        <v>14</v>
      </c>
      <c r="H22">
        <f t="shared" si="0"/>
        <v>178.375</v>
      </c>
      <c r="J22" t="s">
        <v>3</v>
      </c>
      <c r="K22" t="s">
        <v>534</v>
      </c>
      <c r="L22" t="s">
        <v>533</v>
      </c>
      <c r="M22" t="s">
        <v>40</v>
      </c>
      <c r="N22" s="4">
        <f t="shared" si="1"/>
        <v>5.4642129629629633E-3</v>
      </c>
    </row>
    <row r="23" spans="1:14" x14ac:dyDescent="0.25">
      <c r="A23" t="s">
        <v>406</v>
      </c>
      <c r="B23" t="s">
        <v>405</v>
      </c>
      <c r="C23" t="s">
        <v>404</v>
      </c>
      <c r="D23" t="s">
        <v>403</v>
      </c>
      <c r="E23" t="s">
        <v>6</v>
      </c>
      <c r="F23" t="s">
        <v>5</v>
      </c>
      <c r="G23" t="s">
        <v>36</v>
      </c>
      <c r="H23">
        <f t="shared" si="0"/>
        <v>179.86700000000002</v>
      </c>
      <c r="J23" t="s">
        <v>3</v>
      </c>
      <c r="K23" t="s">
        <v>532</v>
      </c>
      <c r="L23" t="s">
        <v>531</v>
      </c>
      <c r="M23" t="s">
        <v>530</v>
      </c>
      <c r="N23" s="4">
        <f t="shared" si="1"/>
        <v>5.4814814814814821E-3</v>
      </c>
    </row>
    <row r="24" spans="1:14" x14ac:dyDescent="0.25">
      <c r="A24" t="s">
        <v>406</v>
      </c>
      <c r="B24" t="s">
        <v>405</v>
      </c>
      <c r="C24" t="s">
        <v>404</v>
      </c>
      <c r="D24" t="s">
        <v>403</v>
      </c>
      <c r="E24" t="s">
        <v>6</v>
      </c>
      <c r="F24" t="s">
        <v>5</v>
      </c>
      <c r="G24" t="s">
        <v>4</v>
      </c>
      <c r="H24">
        <f t="shared" si="0"/>
        <v>184.46699999999998</v>
      </c>
      <c r="J24" t="s">
        <v>3</v>
      </c>
      <c r="K24" t="s">
        <v>529</v>
      </c>
      <c r="L24" t="s">
        <v>528</v>
      </c>
      <c r="M24" t="s">
        <v>287</v>
      </c>
      <c r="N24" s="4">
        <f t="shared" si="1"/>
        <v>5.5347222222222221E-3</v>
      </c>
    </row>
    <row r="25" spans="1:14" x14ac:dyDescent="0.25">
      <c r="A25" t="s">
        <v>406</v>
      </c>
      <c r="B25" t="s">
        <v>405</v>
      </c>
      <c r="C25" t="s">
        <v>404</v>
      </c>
      <c r="D25" t="s">
        <v>403</v>
      </c>
      <c r="E25" t="s">
        <v>6</v>
      </c>
      <c r="F25" t="s">
        <v>5</v>
      </c>
      <c r="G25" t="s">
        <v>4</v>
      </c>
      <c r="H25">
        <f t="shared" si="0"/>
        <v>191.577</v>
      </c>
      <c r="J25" t="s">
        <v>3</v>
      </c>
      <c r="K25" t="s">
        <v>527</v>
      </c>
      <c r="L25" t="s">
        <v>526</v>
      </c>
      <c r="M25" t="s">
        <v>525</v>
      </c>
      <c r="N25" s="4">
        <f t="shared" si="1"/>
        <v>5.6170138888888893E-3</v>
      </c>
    </row>
    <row r="26" spans="1:14" x14ac:dyDescent="0.25">
      <c r="A26" t="s">
        <v>406</v>
      </c>
      <c r="B26" t="s">
        <v>405</v>
      </c>
      <c r="C26" t="s">
        <v>404</v>
      </c>
      <c r="D26" t="s">
        <v>403</v>
      </c>
      <c r="E26" t="s">
        <v>6</v>
      </c>
      <c r="F26" t="s">
        <v>5</v>
      </c>
      <c r="G26" t="s">
        <v>14</v>
      </c>
      <c r="H26">
        <f t="shared" si="0"/>
        <v>195.40100000000001</v>
      </c>
      <c r="J26" t="s">
        <v>3</v>
      </c>
      <c r="K26" t="s">
        <v>524</v>
      </c>
      <c r="L26" t="s">
        <v>523</v>
      </c>
      <c r="M26" t="s">
        <v>522</v>
      </c>
      <c r="N26" s="4">
        <f t="shared" si="1"/>
        <v>5.6612731481481479E-3</v>
      </c>
    </row>
    <row r="27" spans="1:14" x14ac:dyDescent="0.25">
      <c r="A27" t="s">
        <v>406</v>
      </c>
      <c r="B27" t="s">
        <v>405</v>
      </c>
      <c r="C27" t="s">
        <v>404</v>
      </c>
      <c r="D27" t="s">
        <v>403</v>
      </c>
      <c r="E27" t="s">
        <v>6</v>
      </c>
      <c r="F27" t="s">
        <v>5</v>
      </c>
      <c r="G27">
        <v>6</v>
      </c>
      <c r="H27">
        <f t="shared" si="0"/>
        <v>200.70100000000002</v>
      </c>
      <c r="J27" t="s">
        <v>3</v>
      </c>
      <c r="K27" t="s">
        <v>521</v>
      </c>
      <c r="L27" t="s">
        <v>520</v>
      </c>
      <c r="M27" t="s">
        <v>519</v>
      </c>
      <c r="N27" s="4">
        <f t="shared" si="1"/>
        <v>5.7226157407407408E-3</v>
      </c>
    </row>
    <row r="28" spans="1:14" x14ac:dyDescent="0.25">
      <c r="A28" t="s">
        <v>406</v>
      </c>
      <c r="B28" t="s">
        <v>405</v>
      </c>
      <c r="C28" t="s">
        <v>404</v>
      </c>
      <c r="D28" t="s">
        <v>403</v>
      </c>
      <c r="E28" t="s">
        <v>6</v>
      </c>
      <c r="F28" t="s">
        <v>5</v>
      </c>
      <c r="G28" t="s">
        <v>4</v>
      </c>
      <c r="H28">
        <f t="shared" si="0"/>
        <v>217.15100000000001</v>
      </c>
      <c r="J28" t="s">
        <v>3</v>
      </c>
      <c r="K28" t="s">
        <v>518</v>
      </c>
      <c r="L28" t="s">
        <v>517</v>
      </c>
      <c r="M28" t="s">
        <v>40</v>
      </c>
      <c r="N28" s="4">
        <f t="shared" si="1"/>
        <v>5.9130092592592593E-3</v>
      </c>
    </row>
    <row r="29" spans="1:14" x14ac:dyDescent="0.25">
      <c r="A29" t="s">
        <v>406</v>
      </c>
      <c r="B29" t="s">
        <v>405</v>
      </c>
      <c r="C29" t="s">
        <v>404</v>
      </c>
      <c r="D29" t="s">
        <v>403</v>
      </c>
      <c r="E29" t="s">
        <v>6</v>
      </c>
      <c r="F29" t="s">
        <v>5</v>
      </c>
      <c r="G29" t="s">
        <v>14</v>
      </c>
      <c r="H29">
        <f t="shared" si="0"/>
        <v>221.70700000000005</v>
      </c>
      <c r="J29" t="s">
        <v>3</v>
      </c>
      <c r="K29" t="s">
        <v>516</v>
      </c>
      <c r="L29" t="s">
        <v>515</v>
      </c>
      <c r="M29" t="s">
        <v>514</v>
      </c>
      <c r="N29" s="4">
        <f t="shared" si="1"/>
        <v>5.9657407407407411E-3</v>
      </c>
    </row>
    <row r="30" spans="1:14" x14ac:dyDescent="0.25">
      <c r="A30" t="s">
        <v>406</v>
      </c>
      <c r="B30" t="s">
        <v>405</v>
      </c>
      <c r="C30" t="s">
        <v>404</v>
      </c>
      <c r="D30" t="s">
        <v>403</v>
      </c>
      <c r="E30" t="s">
        <v>6</v>
      </c>
      <c r="F30" t="s">
        <v>5</v>
      </c>
      <c r="G30" t="s">
        <v>4</v>
      </c>
      <c r="H30">
        <f t="shared" si="0"/>
        <v>232.74200000000002</v>
      </c>
      <c r="J30" t="s">
        <v>3</v>
      </c>
      <c r="K30" t="s">
        <v>513</v>
      </c>
      <c r="L30" t="s">
        <v>512</v>
      </c>
      <c r="M30" t="s">
        <v>511</v>
      </c>
      <c r="N30" s="4">
        <f t="shared" si="1"/>
        <v>6.0934606481481482E-3</v>
      </c>
    </row>
    <row r="31" spans="1:14" x14ac:dyDescent="0.25">
      <c r="A31" t="s">
        <v>406</v>
      </c>
      <c r="B31" t="s">
        <v>405</v>
      </c>
      <c r="C31" t="s">
        <v>404</v>
      </c>
      <c r="D31" t="s">
        <v>403</v>
      </c>
      <c r="E31" t="s">
        <v>6</v>
      </c>
      <c r="F31" t="s">
        <v>5</v>
      </c>
      <c r="G31" t="s">
        <v>14</v>
      </c>
      <c r="H31">
        <f t="shared" si="0"/>
        <v>239.09200000000004</v>
      </c>
      <c r="J31" t="s">
        <v>3</v>
      </c>
      <c r="K31" t="s">
        <v>510</v>
      </c>
      <c r="L31" t="s">
        <v>509</v>
      </c>
      <c r="M31" t="s">
        <v>508</v>
      </c>
      <c r="N31" s="4">
        <f t="shared" si="1"/>
        <v>6.1669560185185187E-3</v>
      </c>
    </row>
    <row r="32" spans="1:14" x14ac:dyDescent="0.25">
      <c r="A32" t="s">
        <v>406</v>
      </c>
      <c r="B32" t="s">
        <v>405</v>
      </c>
      <c r="C32" t="s">
        <v>404</v>
      </c>
      <c r="D32" t="s">
        <v>403</v>
      </c>
      <c r="E32" t="s">
        <v>6</v>
      </c>
      <c r="F32" t="s">
        <v>5</v>
      </c>
      <c r="G32" t="s">
        <v>14</v>
      </c>
      <c r="H32">
        <f t="shared" si="0"/>
        <v>261.82499999999999</v>
      </c>
      <c r="J32" t="s">
        <v>3</v>
      </c>
      <c r="K32" t="s">
        <v>507</v>
      </c>
      <c r="L32" t="s">
        <v>506</v>
      </c>
      <c r="M32" t="s">
        <v>505</v>
      </c>
      <c r="N32" s="4">
        <f t="shared" si="1"/>
        <v>6.430069444444444E-3</v>
      </c>
    </row>
    <row r="33" spans="1:14" x14ac:dyDescent="0.25">
      <c r="A33" t="s">
        <v>406</v>
      </c>
      <c r="B33" t="s">
        <v>405</v>
      </c>
      <c r="C33" t="s">
        <v>404</v>
      </c>
      <c r="D33" t="s">
        <v>403</v>
      </c>
      <c r="E33" t="s">
        <v>6</v>
      </c>
      <c r="F33" t="s">
        <v>5</v>
      </c>
      <c r="G33" t="s">
        <v>132</v>
      </c>
      <c r="H33">
        <f t="shared" si="0"/>
        <v>263.85300000000001</v>
      </c>
      <c r="J33" t="s">
        <v>3</v>
      </c>
      <c r="K33" t="s">
        <v>504</v>
      </c>
      <c r="L33" t="s">
        <v>503</v>
      </c>
      <c r="M33" t="s">
        <v>502</v>
      </c>
      <c r="N33" s="4">
        <f t="shared" si="1"/>
        <v>6.4535416666666665E-3</v>
      </c>
    </row>
    <row r="34" spans="1:14" x14ac:dyDescent="0.25">
      <c r="A34" t="s">
        <v>406</v>
      </c>
      <c r="B34" t="s">
        <v>405</v>
      </c>
      <c r="C34" t="s">
        <v>404</v>
      </c>
      <c r="D34" t="s">
        <v>403</v>
      </c>
      <c r="E34" t="s">
        <v>6</v>
      </c>
      <c r="F34" t="s">
        <v>5</v>
      </c>
      <c r="G34" t="s">
        <v>178</v>
      </c>
      <c r="H34">
        <f t="shared" si="0"/>
        <v>281.084</v>
      </c>
      <c r="J34" t="s">
        <v>3</v>
      </c>
      <c r="K34" t="s">
        <v>501</v>
      </c>
      <c r="L34" t="s">
        <v>500</v>
      </c>
      <c r="M34" t="s">
        <v>499</v>
      </c>
      <c r="N34" s="4">
        <f t="shared" si="1"/>
        <v>6.6529745370370371E-3</v>
      </c>
    </row>
    <row r="35" spans="1:14" x14ac:dyDescent="0.25">
      <c r="A35" t="s">
        <v>406</v>
      </c>
      <c r="B35" t="s">
        <v>405</v>
      </c>
      <c r="C35" t="s">
        <v>404</v>
      </c>
      <c r="D35" t="s">
        <v>403</v>
      </c>
      <c r="E35" t="s">
        <v>6</v>
      </c>
      <c r="F35" t="s">
        <v>5</v>
      </c>
      <c r="G35" t="s">
        <v>178</v>
      </c>
      <c r="H35">
        <f t="shared" si="0"/>
        <v>284.11899999999997</v>
      </c>
      <c r="J35" t="s">
        <v>3</v>
      </c>
      <c r="K35" t="s">
        <v>498</v>
      </c>
      <c r="L35" t="s">
        <v>497</v>
      </c>
      <c r="M35" t="s">
        <v>496</v>
      </c>
      <c r="N35" s="4">
        <f t="shared" si="1"/>
        <v>6.6881018518518513E-3</v>
      </c>
    </row>
    <row r="36" spans="1:14" x14ac:dyDescent="0.25">
      <c r="A36" t="s">
        <v>406</v>
      </c>
      <c r="B36" t="s">
        <v>405</v>
      </c>
      <c r="C36" t="s">
        <v>404</v>
      </c>
      <c r="D36" t="s">
        <v>403</v>
      </c>
      <c r="E36" t="s">
        <v>6</v>
      </c>
      <c r="F36" t="s">
        <v>5</v>
      </c>
      <c r="G36" t="s">
        <v>132</v>
      </c>
      <c r="H36">
        <f t="shared" si="0"/>
        <v>286.56699999999995</v>
      </c>
      <c r="J36" t="s">
        <v>3</v>
      </c>
      <c r="K36" t="s">
        <v>495</v>
      </c>
      <c r="L36" t="s">
        <v>494</v>
      </c>
      <c r="M36" t="s">
        <v>493</v>
      </c>
      <c r="N36" s="4">
        <f>K36/86400</f>
        <v>6.7164351851851847E-3</v>
      </c>
    </row>
    <row r="37" spans="1:14" x14ac:dyDescent="0.25">
      <c r="A37" t="s">
        <v>406</v>
      </c>
      <c r="B37" t="s">
        <v>405</v>
      </c>
      <c r="C37" t="s">
        <v>404</v>
      </c>
      <c r="D37" t="s">
        <v>403</v>
      </c>
      <c r="E37" t="s">
        <v>6</v>
      </c>
      <c r="F37" t="s">
        <v>5</v>
      </c>
      <c r="G37" t="s">
        <v>178</v>
      </c>
      <c r="H37">
        <f t="shared" si="0"/>
        <v>290.11799999999999</v>
      </c>
      <c r="J37" t="s">
        <v>3</v>
      </c>
      <c r="K37" t="s">
        <v>492</v>
      </c>
      <c r="L37" t="s">
        <v>491</v>
      </c>
      <c r="M37" t="s">
        <v>490</v>
      </c>
      <c r="N37" s="4">
        <f t="shared" si="1"/>
        <v>6.7575347222222221E-3</v>
      </c>
    </row>
    <row r="38" spans="1:14" x14ac:dyDescent="0.25">
      <c r="A38" t="s">
        <v>406</v>
      </c>
      <c r="B38" t="s">
        <v>405</v>
      </c>
      <c r="C38" t="s">
        <v>404</v>
      </c>
      <c r="D38" t="s">
        <v>403</v>
      </c>
      <c r="E38" t="s">
        <v>6</v>
      </c>
      <c r="F38" t="s">
        <v>5</v>
      </c>
      <c r="G38" t="s">
        <v>14</v>
      </c>
      <c r="H38">
        <f t="shared" si="0"/>
        <v>297.13500000000005</v>
      </c>
      <c r="J38" t="s">
        <v>3</v>
      </c>
      <c r="K38" t="s">
        <v>489</v>
      </c>
      <c r="L38" t="s">
        <v>488</v>
      </c>
      <c r="M38" t="s">
        <v>487</v>
      </c>
      <c r="N38" s="4">
        <f t="shared" si="1"/>
        <v>6.8387500000000002E-3</v>
      </c>
    </row>
    <row r="39" spans="1:14" x14ac:dyDescent="0.25">
      <c r="A39" t="s">
        <v>406</v>
      </c>
      <c r="B39" t="s">
        <v>405</v>
      </c>
      <c r="C39" t="s">
        <v>404</v>
      </c>
      <c r="D39" t="s">
        <v>403</v>
      </c>
      <c r="E39" t="s">
        <v>6</v>
      </c>
      <c r="F39" t="s">
        <v>5</v>
      </c>
      <c r="G39" t="s">
        <v>36</v>
      </c>
      <c r="H39">
        <f t="shared" si="0"/>
        <v>300.06699999999995</v>
      </c>
      <c r="J39" t="s">
        <v>3</v>
      </c>
      <c r="K39" t="s">
        <v>486</v>
      </c>
      <c r="L39" t="s">
        <v>485</v>
      </c>
      <c r="M39" t="s">
        <v>175</v>
      </c>
      <c r="N39" s="4">
        <f t="shared" si="1"/>
        <v>6.8726851851851848E-3</v>
      </c>
    </row>
    <row r="40" spans="1:14" x14ac:dyDescent="0.25">
      <c r="A40" t="s">
        <v>406</v>
      </c>
      <c r="B40" t="s">
        <v>405</v>
      </c>
      <c r="C40" t="s">
        <v>404</v>
      </c>
      <c r="D40" t="s">
        <v>403</v>
      </c>
      <c r="E40" t="s">
        <v>6</v>
      </c>
      <c r="F40" t="s">
        <v>5</v>
      </c>
      <c r="G40" t="s">
        <v>132</v>
      </c>
      <c r="H40">
        <f t="shared" si="0"/>
        <v>304.84200000000004</v>
      </c>
      <c r="J40" t="s">
        <v>3</v>
      </c>
      <c r="K40" t="s">
        <v>484</v>
      </c>
      <c r="L40" t="s">
        <v>483</v>
      </c>
      <c r="M40" t="s">
        <v>482</v>
      </c>
      <c r="N40" s="4">
        <f t="shared" si="1"/>
        <v>6.9279513888888897E-3</v>
      </c>
    </row>
    <row r="41" spans="1:14" x14ac:dyDescent="0.25">
      <c r="A41" t="s">
        <v>406</v>
      </c>
      <c r="B41" t="s">
        <v>405</v>
      </c>
      <c r="C41" t="s">
        <v>404</v>
      </c>
      <c r="D41" t="s">
        <v>403</v>
      </c>
      <c r="E41" t="s">
        <v>6</v>
      </c>
      <c r="F41" t="s">
        <v>5</v>
      </c>
      <c r="G41" t="s">
        <v>178</v>
      </c>
      <c r="H41">
        <f t="shared" si="0"/>
        <v>315.32599999999996</v>
      </c>
      <c r="J41" t="s">
        <v>3</v>
      </c>
      <c r="K41" t="s">
        <v>481</v>
      </c>
      <c r="L41" t="s">
        <v>480</v>
      </c>
      <c r="M41" t="s">
        <v>479</v>
      </c>
      <c r="N41" s="4">
        <f t="shared" si="1"/>
        <v>7.049293981481481E-3</v>
      </c>
    </row>
    <row r="42" spans="1:14" x14ac:dyDescent="0.25">
      <c r="A42" t="s">
        <v>406</v>
      </c>
      <c r="B42" t="s">
        <v>405</v>
      </c>
      <c r="C42" t="s">
        <v>404</v>
      </c>
      <c r="D42" t="s">
        <v>403</v>
      </c>
      <c r="E42" t="s">
        <v>6</v>
      </c>
      <c r="F42" t="s">
        <v>5</v>
      </c>
      <c r="G42" t="s">
        <v>14</v>
      </c>
      <c r="H42">
        <f t="shared" si="0"/>
        <v>327.21700000000004</v>
      </c>
      <c r="J42" t="s">
        <v>3</v>
      </c>
      <c r="K42" t="s">
        <v>478</v>
      </c>
      <c r="L42" t="s">
        <v>477</v>
      </c>
      <c r="M42" t="s">
        <v>476</v>
      </c>
      <c r="N42" s="4">
        <f t="shared" si="1"/>
        <v>7.1869212962962972E-3</v>
      </c>
    </row>
    <row r="43" spans="1:14" x14ac:dyDescent="0.25">
      <c r="A43" t="s">
        <v>406</v>
      </c>
      <c r="B43" t="s">
        <v>405</v>
      </c>
      <c r="C43" t="s">
        <v>404</v>
      </c>
      <c r="D43" t="s">
        <v>403</v>
      </c>
      <c r="E43" t="s">
        <v>6</v>
      </c>
      <c r="F43" t="s">
        <v>5</v>
      </c>
      <c r="G43" t="s">
        <v>4</v>
      </c>
      <c r="H43">
        <f t="shared" si="0"/>
        <v>341.04799999999994</v>
      </c>
      <c r="J43" t="s">
        <v>3</v>
      </c>
      <c r="K43" t="s">
        <v>475</v>
      </c>
      <c r="L43" t="s">
        <v>474</v>
      </c>
      <c r="M43" t="s">
        <v>326</v>
      </c>
      <c r="N43" s="4">
        <f t="shared" si="1"/>
        <v>7.347002314814814E-3</v>
      </c>
    </row>
    <row r="44" spans="1:14" x14ac:dyDescent="0.25">
      <c r="A44" t="s">
        <v>406</v>
      </c>
      <c r="B44" t="s">
        <v>405</v>
      </c>
      <c r="C44" t="s">
        <v>404</v>
      </c>
      <c r="D44" t="s">
        <v>403</v>
      </c>
      <c r="E44" t="s">
        <v>6</v>
      </c>
      <c r="F44" t="s">
        <v>5</v>
      </c>
      <c r="G44" t="s">
        <v>178</v>
      </c>
      <c r="H44">
        <f t="shared" si="0"/>
        <v>348.988</v>
      </c>
      <c r="J44" t="s">
        <v>3</v>
      </c>
      <c r="K44" t="s">
        <v>473</v>
      </c>
      <c r="L44" t="s">
        <v>472</v>
      </c>
      <c r="M44" t="s">
        <v>105</v>
      </c>
      <c r="N44" s="4">
        <f t="shared" si="1"/>
        <v>7.4389004629629631E-3</v>
      </c>
    </row>
    <row r="45" spans="1:14" x14ac:dyDescent="0.25">
      <c r="A45" t="s">
        <v>406</v>
      </c>
      <c r="B45" t="s">
        <v>405</v>
      </c>
      <c r="C45" t="s">
        <v>404</v>
      </c>
      <c r="D45" t="s">
        <v>403</v>
      </c>
      <c r="E45" t="s">
        <v>6</v>
      </c>
      <c r="F45" t="s">
        <v>5</v>
      </c>
      <c r="G45" t="s">
        <v>132</v>
      </c>
      <c r="H45">
        <f t="shared" si="0"/>
        <v>355.27899999999994</v>
      </c>
      <c r="J45" t="s">
        <v>3</v>
      </c>
      <c r="K45" t="s">
        <v>471</v>
      </c>
      <c r="L45" t="s">
        <v>470</v>
      </c>
      <c r="M45" t="s">
        <v>469</v>
      </c>
      <c r="N45" s="4">
        <f t="shared" si="1"/>
        <v>7.5117129629629622E-3</v>
      </c>
    </row>
    <row r="46" spans="1:14" x14ac:dyDescent="0.25">
      <c r="A46" t="s">
        <v>406</v>
      </c>
      <c r="B46" t="s">
        <v>405</v>
      </c>
      <c r="C46" t="s">
        <v>404</v>
      </c>
      <c r="D46" t="s">
        <v>403</v>
      </c>
      <c r="E46" t="s">
        <v>6</v>
      </c>
      <c r="F46" t="s">
        <v>5</v>
      </c>
      <c r="G46" t="s">
        <v>4</v>
      </c>
      <c r="H46">
        <f t="shared" si="0"/>
        <v>385.61799999999999</v>
      </c>
      <c r="J46" t="s">
        <v>3</v>
      </c>
      <c r="K46" t="s">
        <v>468</v>
      </c>
      <c r="L46" t="s">
        <v>467</v>
      </c>
      <c r="M46" t="s">
        <v>466</v>
      </c>
      <c r="N46" s="4">
        <f t="shared" si="1"/>
        <v>7.8628587962962966E-3</v>
      </c>
    </row>
    <row r="47" spans="1:14" x14ac:dyDescent="0.25">
      <c r="A47" t="s">
        <v>406</v>
      </c>
      <c r="B47" t="s">
        <v>405</v>
      </c>
      <c r="C47" t="s">
        <v>404</v>
      </c>
      <c r="D47" t="s">
        <v>403</v>
      </c>
      <c r="E47" t="s">
        <v>6</v>
      </c>
      <c r="F47" t="s">
        <v>5</v>
      </c>
      <c r="G47" t="s">
        <v>178</v>
      </c>
      <c r="H47">
        <f t="shared" si="0"/>
        <v>401.72499999999997</v>
      </c>
      <c r="J47" t="s">
        <v>3</v>
      </c>
      <c r="K47" t="s">
        <v>465</v>
      </c>
      <c r="L47" t="s">
        <v>464</v>
      </c>
      <c r="M47" t="s">
        <v>463</v>
      </c>
      <c r="N47" s="4">
        <f t="shared" si="1"/>
        <v>8.0492824074074078E-3</v>
      </c>
    </row>
    <row r="48" spans="1:14" x14ac:dyDescent="0.25">
      <c r="A48" t="s">
        <v>406</v>
      </c>
      <c r="B48" t="s">
        <v>405</v>
      </c>
      <c r="C48" t="s">
        <v>404</v>
      </c>
      <c r="D48" t="s">
        <v>403</v>
      </c>
      <c r="E48" t="s">
        <v>6</v>
      </c>
      <c r="F48" t="s">
        <v>5</v>
      </c>
      <c r="G48" t="s">
        <v>178</v>
      </c>
      <c r="H48">
        <f t="shared" si="0"/>
        <v>407.09200000000004</v>
      </c>
      <c r="J48" t="s">
        <v>3</v>
      </c>
      <c r="K48" t="s">
        <v>462</v>
      </c>
      <c r="L48" t="s">
        <v>461</v>
      </c>
      <c r="M48" t="s">
        <v>460</v>
      </c>
      <c r="N48" s="4">
        <f t="shared" si="1"/>
        <v>8.1114004629629644E-3</v>
      </c>
    </row>
    <row r="49" spans="1:14" x14ac:dyDescent="0.25">
      <c r="A49" t="s">
        <v>406</v>
      </c>
      <c r="B49" t="s">
        <v>405</v>
      </c>
      <c r="C49" t="s">
        <v>404</v>
      </c>
      <c r="D49" t="s">
        <v>403</v>
      </c>
      <c r="E49" t="s">
        <v>6</v>
      </c>
      <c r="F49" t="s">
        <v>5</v>
      </c>
      <c r="G49" t="s">
        <v>36</v>
      </c>
      <c r="H49">
        <f t="shared" si="0"/>
        <v>420.06699999999995</v>
      </c>
      <c r="J49" t="s">
        <v>3</v>
      </c>
      <c r="K49" t="s">
        <v>459</v>
      </c>
      <c r="L49" t="s">
        <v>458</v>
      </c>
      <c r="M49" t="s">
        <v>341</v>
      </c>
      <c r="N49" s="4">
        <f t="shared" si="1"/>
        <v>8.261574074074074E-3</v>
      </c>
    </row>
    <row r="50" spans="1:14" x14ac:dyDescent="0.25">
      <c r="A50" t="s">
        <v>406</v>
      </c>
      <c r="B50" t="s">
        <v>405</v>
      </c>
      <c r="C50" t="s">
        <v>404</v>
      </c>
      <c r="D50" t="s">
        <v>403</v>
      </c>
      <c r="E50" t="s">
        <v>6</v>
      </c>
      <c r="F50" t="s">
        <v>5</v>
      </c>
      <c r="G50" t="s">
        <v>4</v>
      </c>
      <c r="H50">
        <f t="shared" si="0"/>
        <v>453.39299999999997</v>
      </c>
      <c r="J50" t="s">
        <v>3</v>
      </c>
      <c r="K50" t="s">
        <v>457</v>
      </c>
      <c r="L50" t="s">
        <v>456</v>
      </c>
      <c r="M50" t="s">
        <v>455</v>
      </c>
      <c r="N50" s="4">
        <f t="shared" si="1"/>
        <v>8.647291666666666E-3</v>
      </c>
    </row>
    <row r="51" spans="1:14" x14ac:dyDescent="0.25">
      <c r="A51" t="s">
        <v>406</v>
      </c>
      <c r="B51" t="s">
        <v>405</v>
      </c>
      <c r="C51" t="s">
        <v>404</v>
      </c>
      <c r="D51" t="s">
        <v>403</v>
      </c>
      <c r="E51" t="s">
        <v>6</v>
      </c>
      <c r="F51" t="s">
        <v>5</v>
      </c>
      <c r="G51" t="s">
        <v>14</v>
      </c>
      <c r="H51">
        <f t="shared" si="0"/>
        <v>505.791</v>
      </c>
      <c r="J51" t="s">
        <v>3</v>
      </c>
      <c r="K51" t="s">
        <v>454</v>
      </c>
      <c r="L51" t="s">
        <v>453</v>
      </c>
      <c r="M51" t="s">
        <v>452</v>
      </c>
      <c r="N51" s="4">
        <f t="shared" si="1"/>
        <v>9.2537499999999998E-3</v>
      </c>
    </row>
    <row r="52" spans="1:14" x14ac:dyDescent="0.25">
      <c r="A52" t="s">
        <v>406</v>
      </c>
      <c r="B52" t="s">
        <v>405</v>
      </c>
      <c r="C52" t="s">
        <v>404</v>
      </c>
      <c r="D52" t="s">
        <v>403</v>
      </c>
      <c r="E52" t="s">
        <v>6</v>
      </c>
      <c r="F52" t="s">
        <v>5</v>
      </c>
      <c r="G52" t="s">
        <v>14</v>
      </c>
      <c r="H52">
        <f t="shared" si="0"/>
        <v>519.49199999999996</v>
      </c>
      <c r="J52" t="s">
        <v>3</v>
      </c>
      <c r="K52" t="s">
        <v>451</v>
      </c>
      <c r="L52" t="s">
        <v>450</v>
      </c>
      <c r="M52" t="s">
        <v>449</v>
      </c>
      <c r="N52" s="4">
        <f t="shared" si="1"/>
        <v>9.4123263888888885E-3</v>
      </c>
    </row>
    <row r="53" spans="1:14" x14ac:dyDescent="0.25">
      <c r="A53" t="s">
        <v>406</v>
      </c>
      <c r="B53" t="s">
        <v>405</v>
      </c>
      <c r="C53" t="s">
        <v>404</v>
      </c>
      <c r="D53" t="s">
        <v>403</v>
      </c>
      <c r="E53" t="s">
        <v>6</v>
      </c>
      <c r="F53" t="s">
        <v>5</v>
      </c>
      <c r="G53" t="s">
        <v>132</v>
      </c>
      <c r="H53">
        <f t="shared" si="0"/>
        <v>521.81600000000003</v>
      </c>
      <c r="J53" t="s">
        <v>3</v>
      </c>
      <c r="K53" t="s">
        <v>448</v>
      </c>
      <c r="L53" t="s">
        <v>447</v>
      </c>
      <c r="M53" t="s">
        <v>446</v>
      </c>
      <c r="N53" s="4">
        <f t="shared" si="1"/>
        <v>9.4392245370370376E-3</v>
      </c>
    </row>
    <row r="54" spans="1:14" x14ac:dyDescent="0.25">
      <c r="A54" t="s">
        <v>406</v>
      </c>
      <c r="B54" t="s">
        <v>405</v>
      </c>
      <c r="C54" t="s">
        <v>404</v>
      </c>
      <c r="D54" t="s">
        <v>403</v>
      </c>
      <c r="E54" t="s">
        <v>6</v>
      </c>
      <c r="F54" t="s">
        <v>5</v>
      </c>
      <c r="G54" t="s">
        <v>178</v>
      </c>
      <c r="H54">
        <f t="shared" si="0"/>
        <v>524.10099999999989</v>
      </c>
      <c r="J54" t="s">
        <v>3</v>
      </c>
      <c r="K54" t="s">
        <v>445</v>
      </c>
      <c r="L54" t="s">
        <v>444</v>
      </c>
      <c r="M54" t="s">
        <v>43</v>
      </c>
      <c r="N54" s="4">
        <f t="shared" si="1"/>
        <v>9.4656712962962949E-3</v>
      </c>
    </row>
    <row r="55" spans="1:14" x14ac:dyDescent="0.25">
      <c r="A55" t="s">
        <v>406</v>
      </c>
      <c r="B55" t="s">
        <v>405</v>
      </c>
      <c r="C55" t="s">
        <v>404</v>
      </c>
      <c r="D55" t="s">
        <v>403</v>
      </c>
      <c r="E55" t="s">
        <v>6</v>
      </c>
      <c r="F55" t="s">
        <v>5</v>
      </c>
      <c r="G55" t="s">
        <v>132</v>
      </c>
      <c r="H55">
        <f t="shared" si="0"/>
        <v>528.327</v>
      </c>
      <c r="J55" t="s">
        <v>3</v>
      </c>
      <c r="K55" t="s">
        <v>443</v>
      </c>
      <c r="L55" t="s">
        <v>442</v>
      </c>
      <c r="M55" t="s">
        <v>441</v>
      </c>
      <c r="N55" s="4">
        <f t="shared" si="1"/>
        <v>9.5145833333333332E-3</v>
      </c>
    </row>
    <row r="56" spans="1:14" x14ac:dyDescent="0.25">
      <c r="A56" t="s">
        <v>406</v>
      </c>
      <c r="B56" t="s">
        <v>405</v>
      </c>
      <c r="C56" t="s">
        <v>404</v>
      </c>
      <c r="D56" t="s">
        <v>403</v>
      </c>
      <c r="E56" t="s">
        <v>6</v>
      </c>
      <c r="F56" t="s">
        <v>5</v>
      </c>
      <c r="G56" t="s">
        <v>178</v>
      </c>
      <c r="H56">
        <f t="shared" si="0"/>
        <v>536.09300000000007</v>
      </c>
      <c r="J56" t="s">
        <v>3</v>
      </c>
      <c r="K56" t="s">
        <v>440</v>
      </c>
      <c r="L56" t="s">
        <v>439</v>
      </c>
      <c r="M56" t="s">
        <v>416</v>
      </c>
      <c r="N56" s="4">
        <f t="shared" si="1"/>
        <v>9.6044675925925933E-3</v>
      </c>
    </row>
    <row r="57" spans="1:14" x14ac:dyDescent="0.25">
      <c r="A57" t="s">
        <v>406</v>
      </c>
      <c r="B57" t="s">
        <v>405</v>
      </c>
      <c r="C57" t="s">
        <v>404</v>
      </c>
      <c r="D57" t="s">
        <v>403</v>
      </c>
      <c r="E57" t="s">
        <v>6</v>
      </c>
      <c r="F57" t="s">
        <v>5</v>
      </c>
      <c r="G57" t="s">
        <v>36</v>
      </c>
      <c r="H57">
        <f t="shared" si="0"/>
        <v>540.23399999999992</v>
      </c>
      <c r="J57" t="s">
        <v>3</v>
      </c>
      <c r="K57" t="s">
        <v>438</v>
      </c>
      <c r="L57" t="s">
        <v>437</v>
      </c>
      <c r="M57" t="s">
        <v>436</v>
      </c>
      <c r="N57" s="4">
        <f t="shared" si="1"/>
        <v>9.652395833333334E-3</v>
      </c>
    </row>
    <row r="58" spans="1:14" x14ac:dyDescent="0.25">
      <c r="A58" t="s">
        <v>406</v>
      </c>
      <c r="B58" t="s">
        <v>405</v>
      </c>
      <c r="C58" t="s">
        <v>404</v>
      </c>
      <c r="D58" t="s">
        <v>403</v>
      </c>
      <c r="E58" t="s">
        <v>6</v>
      </c>
      <c r="F58" t="s">
        <v>5</v>
      </c>
      <c r="G58" t="s">
        <v>132</v>
      </c>
      <c r="H58">
        <f t="shared" si="0"/>
        <v>544.03400000000011</v>
      </c>
      <c r="J58" t="s">
        <v>3</v>
      </c>
      <c r="K58" t="s">
        <v>435</v>
      </c>
      <c r="L58" t="s">
        <v>434</v>
      </c>
      <c r="M58" t="s">
        <v>30</v>
      </c>
      <c r="N58" s="4">
        <f t="shared" si="1"/>
        <v>9.6963773148148157E-3</v>
      </c>
    </row>
    <row r="59" spans="1:14" x14ac:dyDescent="0.25">
      <c r="A59" t="s">
        <v>406</v>
      </c>
      <c r="B59" t="s">
        <v>405</v>
      </c>
      <c r="C59" t="s">
        <v>404</v>
      </c>
      <c r="D59" t="s">
        <v>403</v>
      </c>
      <c r="E59" t="s">
        <v>6</v>
      </c>
      <c r="F59" t="s">
        <v>5</v>
      </c>
      <c r="G59" t="s">
        <v>132</v>
      </c>
      <c r="H59">
        <f t="shared" si="0"/>
        <v>549.16000000000008</v>
      </c>
      <c r="J59" t="s">
        <v>3</v>
      </c>
      <c r="K59" t="s">
        <v>433</v>
      </c>
      <c r="L59" t="s">
        <v>432</v>
      </c>
      <c r="M59" t="s">
        <v>431</v>
      </c>
      <c r="N59" s="4">
        <f t="shared" si="1"/>
        <v>9.7557060185185195E-3</v>
      </c>
    </row>
    <row r="60" spans="1:14" x14ac:dyDescent="0.25">
      <c r="A60" t="s">
        <v>406</v>
      </c>
      <c r="B60" t="s">
        <v>405</v>
      </c>
      <c r="C60" t="s">
        <v>404</v>
      </c>
      <c r="D60" t="s">
        <v>403</v>
      </c>
      <c r="E60" t="s">
        <v>6</v>
      </c>
      <c r="F60" t="s">
        <v>5</v>
      </c>
      <c r="G60" t="s">
        <v>178</v>
      </c>
      <c r="H60">
        <f t="shared" si="0"/>
        <v>552.35899999999992</v>
      </c>
      <c r="J60" t="s">
        <v>3</v>
      </c>
      <c r="K60" t="s">
        <v>430</v>
      </c>
      <c r="L60" t="s">
        <v>429</v>
      </c>
      <c r="M60" t="s">
        <v>428</v>
      </c>
      <c r="N60" s="4">
        <f t="shared" si="1"/>
        <v>9.7927314814814821E-3</v>
      </c>
    </row>
    <row r="61" spans="1:14" x14ac:dyDescent="0.25">
      <c r="A61" t="s">
        <v>406</v>
      </c>
      <c r="B61" t="s">
        <v>405</v>
      </c>
      <c r="C61" t="s">
        <v>404</v>
      </c>
      <c r="D61" t="s">
        <v>403</v>
      </c>
      <c r="E61" t="s">
        <v>6</v>
      </c>
      <c r="F61" t="s">
        <v>5</v>
      </c>
      <c r="G61" t="s">
        <v>178</v>
      </c>
      <c r="H61">
        <f t="shared" si="0"/>
        <v>559.59500000000003</v>
      </c>
      <c r="J61" t="s">
        <v>3</v>
      </c>
      <c r="K61" t="s">
        <v>427</v>
      </c>
      <c r="L61" t="s">
        <v>426</v>
      </c>
      <c r="M61" t="s">
        <v>425</v>
      </c>
      <c r="N61" s="4">
        <f t="shared" si="1"/>
        <v>9.8764814814814809E-3</v>
      </c>
    </row>
    <row r="62" spans="1:14" x14ac:dyDescent="0.25">
      <c r="A62" t="s">
        <v>406</v>
      </c>
      <c r="B62" t="s">
        <v>405</v>
      </c>
      <c r="C62" t="s">
        <v>404</v>
      </c>
      <c r="D62" t="s">
        <v>403</v>
      </c>
      <c r="E62" t="s">
        <v>6</v>
      </c>
      <c r="F62" t="s">
        <v>5</v>
      </c>
      <c r="G62" t="s">
        <v>4</v>
      </c>
      <c r="H62">
        <f t="shared" si="0"/>
        <v>575.29299999999989</v>
      </c>
      <c r="J62" t="s">
        <v>3</v>
      </c>
      <c r="K62" t="s">
        <v>424</v>
      </c>
      <c r="L62" t="s">
        <v>423</v>
      </c>
      <c r="M62" t="s">
        <v>422</v>
      </c>
      <c r="N62" s="4">
        <f t="shared" si="1"/>
        <v>1.0058171296296296E-2</v>
      </c>
    </row>
    <row r="63" spans="1:14" x14ac:dyDescent="0.25">
      <c r="A63" t="s">
        <v>406</v>
      </c>
      <c r="B63" t="s">
        <v>405</v>
      </c>
      <c r="C63" t="s">
        <v>404</v>
      </c>
      <c r="D63" t="s">
        <v>403</v>
      </c>
      <c r="E63" t="s">
        <v>6</v>
      </c>
      <c r="F63" t="s">
        <v>5</v>
      </c>
      <c r="G63" t="s">
        <v>132</v>
      </c>
      <c r="H63">
        <f t="shared" si="0"/>
        <v>624.84400000000005</v>
      </c>
      <c r="J63" t="s">
        <v>3</v>
      </c>
      <c r="K63" t="s">
        <v>421</v>
      </c>
      <c r="L63" t="s">
        <v>420</v>
      </c>
      <c r="M63" t="s">
        <v>419</v>
      </c>
      <c r="N63" s="4">
        <f t="shared" si="1"/>
        <v>1.063167824074074E-2</v>
      </c>
    </row>
    <row r="64" spans="1:14" x14ac:dyDescent="0.25">
      <c r="A64" t="s">
        <v>406</v>
      </c>
      <c r="B64" t="s">
        <v>405</v>
      </c>
      <c r="C64" t="s">
        <v>404</v>
      </c>
      <c r="D64" t="s">
        <v>403</v>
      </c>
      <c r="E64" t="s">
        <v>6</v>
      </c>
      <c r="F64" t="s">
        <v>5</v>
      </c>
      <c r="G64" t="s">
        <v>178</v>
      </c>
      <c r="H64">
        <f t="shared" si="0"/>
        <v>632.60099999999989</v>
      </c>
      <c r="J64" t="s">
        <v>3</v>
      </c>
      <c r="K64" t="s">
        <v>418</v>
      </c>
      <c r="L64" t="s">
        <v>417</v>
      </c>
      <c r="M64" t="s">
        <v>416</v>
      </c>
      <c r="N64" s="4">
        <f t="shared" si="1"/>
        <v>1.0721458333333333E-2</v>
      </c>
    </row>
    <row r="65" spans="1:14" x14ac:dyDescent="0.25">
      <c r="A65" t="s">
        <v>406</v>
      </c>
      <c r="B65" t="s">
        <v>405</v>
      </c>
      <c r="C65" t="s">
        <v>404</v>
      </c>
      <c r="D65" t="s">
        <v>403</v>
      </c>
      <c r="E65" t="s">
        <v>6</v>
      </c>
      <c r="F65" t="s">
        <v>5</v>
      </c>
      <c r="G65" t="s">
        <v>4</v>
      </c>
      <c r="H65">
        <f t="shared" si="0"/>
        <v>659.67000000000007</v>
      </c>
      <c r="J65" t="s">
        <v>3</v>
      </c>
      <c r="K65" t="s">
        <v>415</v>
      </c>
      <c r="L65" t="s">
        <v>414</v>
      </c>
      <c r="M65" t="s">
        <v>413</v>
      </c>
      <c r="N65" s="4">
        <f t="shared" si="1"/>
        <v>1.1034756944444444E-2</v>
      </c>
    </row>
    <row r="66" spans="1:14" x14ac:dyDescent="0.25">
      <c r="A66" t="s">
        <v>406</v>
      </c>
      <c r="B66" t="s">
        <v>405</v>
      </c>
      <c r="C66" t="s">
        <v>404</v>
      </c>
      <c r="D66" t="s">
        <v>403</v>
      </c>
      <c r="E66" t="s">
        <v>6</v>
      </c>
      <c r="F66" t="s">
        <v>5</v>
      </c>
      <c r="G66" t="s">
        <v>4</v>
      </c>
      <c r="H66">
        <f t="shared" si="0"/>
        <v>686.36699999999996</v>
      </c>
      <c r="J66" t="s">
        <v>3</v>
      </c>
      <c r="K66" t="s">
        <v>412</v>
      </c>
      <c r="L66" t="s">
        <v>411</v>
      </c>
      <c r="M66" t="s">
        <v>410</v>
      </c>
      <c r="N66" s="4">
        <f t="shared" si="1"/>
        <v>1.134375E-2</v>
      </c>
    </row>
    <row r="67" spans="1:14" x14ac:dyDescent="0.25">
      <c r="A67" t="s">
        <v>406</v>
      </c>
      <c r="B67" t="s">
        <v>405</v>
      </c>
      <c r="C67" t="s">
        <v>404</v>
      </c>
      <c r="D67" t="s">
        <v>403</v>
      </c>
      <c r="E67" t="s">
        <v>6</v>
      </c>
      <c r="F67" t="s">
        <v>5</v>
      </c>
      <c r="G67" t="s">
        <v>4</v>
      </c>
      <c r="H67">
        <f t="shared" ref="H67:H68" si="2">K67-K$7+60</f>
        <v>730.28500000000008</v>
      </c>
      <c r="J67" t="s">
        <v>3</v>
      </c>
      <c r="K67" t="s">
        <v>409</v>
      </c>
      <c r="L67" t="s">
        <v>408</v>
      </c>
      <c r="M67" t="s">
        <v>407</v>
      </c>
      <c r="N67" s="4">
        <f t="shared" ref="N67:N68" si="3">K67/86400</f>
        <v>1.1852060185185186E-2</v>
      </c>
    </row>
    <row r="68" spans="1:14" x14ac:dyDescent="0.25">
      <c r="A68" t="s">
        <v>406</v>
      </c>
      <c r="B68" t="s">
        <v>405</v>
      </c>
      <c r="C68" t="s">
        <v>404</v>
      </c>
      <c r="D68" t="s">
        <v>403</v>
      </c>
      <c r="E68" t="s">
        <v>6</v>
      </c>
      <c r="F68" t="s">
        <v>5</v>
      </c>
      <c r="G68" t="s">
        <v>4</v>
      </c>
      <c r="H68">
        <f t="shared" si="2"/>
        <v>737.73299999999995</v>
      </c>
      <c r="J68" t="s">
        <v>3</v>
      </c>
      <c r="K68" t="s">
        <v>402</v>
      </c>
      <c r="L68" t="s">
        <v>401</v>
      </c>
      <c r="M68" t="s">
        <v>400</v>
      </c>
      <c r="N68" s="4">
        <f t="shared" si="3"/>
        <v>1.1938263888888887E-2</v>
      </c>
    </row>
  </sheetData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pane ySplit="1" topLeftCell="A2" activePane="bottomLeft" state="frozen"/>
      <selection pane="bottomLeft" activeCell="N2" sqref="N2"/>
    </sheetView>
  </sheetViews>
  <sheetFormatPr defaultRowHeight="15" x14ac:dyDescent="0.25"/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2020</v>
      </c>
      <c r="B2" t="s">
        <v>2019</v>
      </c>
      <c r="C2" t="s">
        <v>2018</v>
      </c>
      <c r="D2" t="s">
        <v>2017</v>
      </c>
      <c r="E2" t="s">
        <v>6</v>
      </c>
      <c r="F2" t="s">
        <v>5</v>
      </c>
      <c r="G2" t="s">
        <v>154</v>
      </c>
      <c r="H2">
        <f>K2-K$6+60</f>
        <v>4.1689999999999827</v>
      </c>
      <c r="J2" t="s">
        <v>153</v>
      </c>
      <c r="K2" t="s">
        <v>2159</v>
      </c>
      <c r="L2" t="s">
        <v>2159</v>
      </c>
      <c r="M2" t="s">
        <v>151</v>
      </c>
      <c r="N2" s="4">
        <f t="shared" ref="N2:N6" si="0">K2/86400</f>
        <v>3.5034953703703704E-3</v>
      </c>
    </row>
    <row r="3" spans="1:15" x14ac:dyDescent="0.25">
      <c r="A3" t="s">
        <v>2020</v>
      </c>
      <c r="B3" t="s">
        <v>2019</v>
      </c>
      <c r="C3" t="s">
        <v>2018</v>
      </c>
      <c r="D3" t="s">
        <v>2017</v>
      </c>
      <c r="E3" t="s">
        <v>6</v>
      </c>
      <c r="F3" t="s">
        <v>5</v>
      </c>
      <c r="G3" t="s">
        <v>14</v>
      </c>
      <c r="H3">
        <f t="shared" ref="H3:H6" si="1">K3-K$6+60</f>
        <v>18.241999999999962</v>
      </c>
      <c r="J3" t="s">
        <v>3</v>
      </c>
      <c r="K3" t="s">
        <v>2158</v>
      </c>
      <c r="L3" t="s">
        <v>2157</v>
      </c>
      <c r="M3" t="s">
        <v>2156</v>
      </c>
      <c r="N3" s="4">
        <f t="shared" si="0"/>
        <v>3.6663773148148146E-3</v>
      </c>
    </row>
    <row r="4" spans="1:15" x14ac:dyDescent="0.25">
      <c r="A4" t="s">
        <v>2020</v>
      </c>
      <c r="B4" t="s">
        <v>2019</v>
      </c>
      <c r="C4" t="s">
        <v>2018</v>
      </c>
      <c r="D4" t="s">
        <v>2017</v>
      </c>
      <c r="E4" t="s">
        <v>6</v>
      </c>
      <c r="F4" t="s">
        <v>5</v>
      </c>
      <c r="G4" t="s">
        <v>14</v>
      </c>
      <c r="H4">
        <f t="shared" si="1"/>
        <v>25.918000000000006</v>
      </c>
      <c r="J4" t="s">
        <v>3</v>
      </c>
      <c r="K4" t="s">
        <v>2155</v>
      </c>
      <c r="L4" t="s">
        <v>2154</v>
      </c>
      <c r="M4" t="s">
        <v>2153</v>
      </c>
      <c r="N4" s="4">
        <f t="shared" si="0"/>
        <v>3.7552199074074076E-3</v>
      </c>
    </row>
    <row r="5" spans="1:15" x14ac:dyDescent="0.25">
      <c r="A5" t="s">
        <v>2020</v>
      </c>
      <c r="B5" t="s">
        <v>2019</v>
      </c>
      <c r="C5" t="s">
        <v>2018</v>
      </c>
      <c r="D5" t="s">
        <v>2017</v>
      </c>
      <c r="E5" t="s">
        <v>6</v>
      </c>
      <c r="F5" t="s">
        <v>5</v>
      </c>
      <c r="G5" t="s">
        <v>14</v>
      </c>
      <c r="H5">
        <f t="shared" si="1"/>
        <v>48.450999999999965</v>
      </c>
      <c r="J5" t="s">
        <v>3</v>
      </c>
      <c r="K5" t="s">
        <v>2152</v>
      </c>
      <c r="L5" t="s">
        <v>2151</v>
      </c>
      <c r="M5" t="s">
        <v>2150</v>
      </c>
      <c r="N5" s="4">
        <f t="shared" si="0"/>
        <v>4.0160185185185186E-3</v>
      </c>
    </row>
    <row r="6" spans="1:15" x14ac:dyDescent="0.25">
      <c r="A6" t="s">
        <v>2020</v>
      </c>
      <c r="B6" t="s">
        <v>2019</v>
      </c>
      <c r="C6" t="s">
        <v>2018</v>
      </c>
      <c r="D6" t="s">
        <v>2017</v>
      </c>
      <c r="E6" t="s">
        <v>6</v>
      </c>
      <c r="F6" t="s">
        <v>5</v>
      </c>
      <c r="G6" t="s">
        <v>36</v>
      </c>
      <c r="H6">
        <f t="shared" si="1"/>
        <v>60</v>
      </c>
      <c r="J6" t="s">
        <v>3</v>
      </c>
      <c r="K6" t="s">
        <v>2149</v>
      </c>
      <c r="L6" t="s">
        <v>2148</v>
      </c>
      <c r="M6" t="s">
        <v>2147</v>
      </c>
      <c r="N6" s="4">
        <f t="shared" si="0"/>
        <v>4.1496875000000006E-3</v>
      </c>
    </row>
    <row r="7" spans="1:15" x14ac:dyDescent="0.25">
      <c r="G7">
        <v>6</v>
      </c>
      <c r="H7">
        <v>64</v>
      </c>
      <c r="O7" t="s">
        <v>2806</v>
      </c>
    </row>
    <row r="8" spans="1:15" x14ac:dyDescent="0.25">
      <c r="A8" t="s">
        <v>2020</v>
      </c>
      <c r="B8" t="s">
        <v>2019</v>
      </c>
      <c r="C8" t="s">
        <v>2018</v>
      </c>
      <c r="D8" t="s">
        <v>2017</v>
      </c>
      <c r="E8" t="s">
        <v>6</v>
      </c>
      <c r="F8" t="s">
        <v>5</v>
      </c>
      <c r="G8" t="s">
        <v>14</v>
      </c>
      <c r="H8">
        <f t="shared" ref="H8:H39" si="2">K8-K$6+60</f>
        <v>75.35899999999998</v>
      </c>
      <c r="J8" t="s">
        <v>3</v>
      </c>
      <c r="K8" t="s">
        <v>2146</v>
      </c>
      <c r="L8" t="s">
        <v>2145</v>
      </c>
      <c r="M8" t="s">
        <v>1261</v>
      </c>
      <c r="N8" s="4">
        <f t="shared" ref="N8:N39" si="3">K8/86400</f>
        <v>4.327453703703704E-3</v>
      </c>
    </row>
    <row r="9" spans="1:15" x14ac:dyDescent="0.25">
      <c r="A9" t="s">
        <v>2020</v>
      </c>
      <c r="B9" t="s">
        <v>2019</v>
      </c>
      <c r="C9" t="s">
        <v>2018</v>
      </c>
      <c r="D9" t="s">
        <v>2017</v>
      </c>
      <c r="E9" t="s">
        <v>6</v>
      </c>
      <c r="F9" t="s">
        <v>5</v>
      </c>
      <c r="G9" t="s">
        <v>132</v>
      </c>
      <c r="H9">
        <f t="shared" si="2"/>
        <v>80.741999999999962</v>
      </c>
      <c r="J9" t="s">
        <v>3</v>
      </c>
      <c r="K9" t="s">
        <v>2144</v>
      </c>
      <c r="L9" t="s">
        <v>2143</v>
      </c>
      <c r="M9" t="s">
        <v>511</v>
      </c>
      <c r="N9" s="4">
        <f t="shared" si="3"/>
        <v>4.3897569444444444E-3</v>
      </c>
    </row>
    <row r="10" spans="1:15" x14ac:dyDescent="0.25">
      <c r="A10" t="s">
        <v>2020</v>
      </c>
      <c r="B10" t="s">
        <v>2019</v>
      </c>
      <c r="C10" t="s">
        <v>2018</v>
      </c>
      <c r="D10" t="s">
        <v>2017</v>
      </c>
      <c r="E10" t="s">
        <v>6</v>
      </c>
      <c r="F10" t="s">
        <v>5</v>
      </c>
      <c r="G10" t="s">
        <v>14</v>
      </c>
      <c r="H10">
        <f t="shared" si="2"/>
        <v>91.45999999999998</v>
      </c>
      <c r="J10" t="s">
        <v>3</v>
      </c>
      <c r="K10" t="s">
        <v>2142</v>
      </c>
      <c r="L10" t="s">
        <v>2141</v>
      </c>
      <c r="M10" t="s">
        <v>2140</v>
      </c>
      <c r="N10" s="4">
        <f t="shared" si="3"/>
        <v>4.5138078703703703E-3</v>
      </c>
    </row>
    <row r="11" spans="1:15" x14ac:dyDescent="0.25">
      <c r="A11" t="s">
        <v>2020</v>
      </c>
      <c r="B11" t="s">
        <v>2019</v>
      </c>
      <c r="C11" t="s">
        <v>2018</v>
      </c>
      <c r="D11" t="s">
        <v>2017</v>
      </c>
      <c r="E11" t="s">
        <v>6</v>
      </c>
      <c r="F11" t="s">
        <v>5</v>
      </c>
      <c r="G11" t="s">
        <v>14</v>
      </c>
      <c r="H11">
        <f t="shared" si="2"/>
        <v>101.85999999999996</v>
      </c>
      <c r="J11" t="s">
        <v>3</v>
      </c>
      <c r="K11" t="s">
        <v>2139</v>
      </c>
      <c r="L11" t="s">
        <v>2138</v>
      </c>
      <c r="M11" t="s">
        <v>2137</v>
      </c>
      <c r="N11" s="4">
        <f t="shared" si="3"/>
        <v>4.6341782407407408E-3</v>
      </c>
    </row>
    <row r="12" spans="1:15" x14ac:dyDescent="0.25">
      <c r="A12" t="s">
        <v>2020</v>
      </c>
      <c r="B12" t="s">
        <v>2019</v>
      </c>
      <c r="C12" t="s">
        <v>2018</v>
      </c>
      <c r="D12" t="s">
        <v>2017</v>
      </c>
      <c r="E12" t="s">
        <v>6</v>
      </c>
      <c r="F12" t="s">
        <v>5</v>
      </c>
      <c r="G12" t="s">
        <v>178</v>
      </c>
      <c r="H12">
        <f t="shared" si="2"/>
        <v>147.37599999999998</v>
      </c>
      <c r="J12" t="s">
        <v>3</v>
      </c>
      <c r="K12" t="s">
        <v>2136</v>
      </c>
      <c r="L12" t="s">
        <v>2135</v>
      </c>
      <c r="M12" t="s">
        <v>2134</v>
      </c>
      <c r="N12" s="4">
        <f t="shared" si="3"/>
        <v>5.1609837962962963E-3</v>
      </c>
    </row>
    <row r="13" spans="1:15" x14ac:dyDescent="0.25">
      <c r="A13" t="s">
        <v>2020</v>
      </c>
      <c r="B13" t="s">
        <v>2019</v>
      </c>
      <c r="C13" t="s">
        <v>2018</v>
      </c>
      <c r="D13" t="s">
        <v>2017</v>
      </c>
      <c r="E13" t="s">
        <v>6</v>
      </c>
      <c r="F13" t="s">
        <v>5</v>
      </c>
      <c r="G13" t="s">
        <v>132</v>
      </c>
      <c r="H13">
        <f t="shared" si="2"/>
        <v>156.625</v>
      </c>
      <c r="J13" t="s">
        <v>3</v>
      </c>
      <c r="K13" t="s">
        <v>2133</v>
      </c>
      <c r="L13" t="s">
        <v>2132</v>
      </c>
      <c r="M13" t="s">
        <v>2131</v>
      </c>
      <c r="N13" s="4">
        <f t="shared" si="3"/>
        <v>5.2680324074074079E-3</v>
      </c>
    </row>
    <row r="14" spans="1:15" x14ac:dyDescent="0.25">
      <c r="A14" t="s">
        <v>2020</v>
      </c>
      <c r="B14" t="s">
        <v>2019</v>
      </c>
      <c r="C14" t="s">
        <v>2018</v>
      </c>
      <c r="D14" t="s">
        <v>2017</v>
      </c>
      <c r="E14" t="s">
        <v>6</v>
      </c>
      <c r="F14" t="s">
        <v>5</v>
      </c>
      <c r="G14" t="s">
        <v>547</v>
      </c>
      <c r="H14">
        <f t="shared" si="2"/>
        <v>161.23399999999998</v>
      </c>
      <c r="J14" t="s">
        <v>3</v>
      </c>
      <c r="K14" t="s">
        <v>2130</v>
      </c>
      <c r="L14" t="s">
        <v>2129</v>
      </c>
      <c r="M14" t="s">
        <v>663</v>
      </c>
      <c r="N14" s="4">
        <f t="shared" si="3"/>
        <v>5.3213773148148144E-3</v>
      </c>
    </row>
    <row r="15" spans="1:15" x14ac:dyDescent="0.25">
      <c r="A15" t="s">
        <v>2020</v>
      </c>
      <c r="B15" t="s">
        <v>2019</v>
      </c>
      <c r="C15" t="s">
        <v>2018</v>
      </c>
      <c r="D15" t="s">
        <v>2017</v>
      </c>
      <c r="E15" t="s">
        <v>6</v>
      </c>
      <c r="F15" t="s">
        <v>5</v>
      </c>
      <c r="G15" t="s">
        <v>4</v>
      </c>
      <c r="H15">
        <f t="shared" si="2"/>
        <v>165.74299999999999</v>
      </c>
      <c r="J15" t="s">
        <v>3</v>
      </c>
      <c r="K15" t="s">
        <v>2128</v>
      </c>
      <c r="L15" t="s">
        <v>2127</v>
      </c>
      <c r="M15" t="s">
        <v>1754</v>
      </c>
      <c r="N15" s="4">
        <f t="shared" si="3"/>
        <v>5.3735648148148145E-3</v>
      </c>
    </row>
    <row r="16" spans="1:15" x14ac:dyDescent="0.25">
      <c r="A16" t="s">
        <v>2020</v>
      </c>
      <c r="B16" t="s">
        <v>2019</v>
      </c>
      <c r="C16" t="s">
        <v>2018</v>
      </c>
      <c r="D16" t="s">
        <v>2017</v>
      </c>
      <c r="E16" t="s">
        <v>6</v>
      </c>
      <c r="F16" t="s">
        <v>5</v>
      </c>
      <c r="G16" t="s">
        <v>14</v>
      </c>
      <c r="H16">
        <f t="shared" si="2"/>
        <v>179.89299999999997</v>
      </c>
      <c r="J16" t="s">
        <v>3</v>
      </c>
      <c r="K16" t="s">
        <v>2126</v>
      </c>
      <c r="L16" t="s">
        <v>2125</v>
      </c>
      <c r="M16" t="s">
        <v>869</v>
      </c>
      <c r="N16" s="4">
        <f t="shared" si="3"/>
        <v>5.5373379629629627E-3</v>
      </c>
    </row>
    <row r="17" spans="1:14" x14ac:dyDescent="0.25">
      <c r="A17" t="s">
        <v>2020</v>
      </c>
      <c r="B17" t="s">
        <v>2019</v>
      </c>
      <c r="C17" t="s">
        <v>2018</v>
      </c>
      <c r="D17" t="s">
        <v>2017</v>
      </c>
      <c r="E17" t="s">
        <v>6</v>
      </c>
      <c r="F17" t="s">
        <v>5</v>
      </c>
      <c r="G17" t="s">
        <v>36</v>
      </c>
      <c r="H17">
        <f t="shared" si="2"/>
        <v>181.267</v>
      </c>
      <c r="J17" t="s">
        <v>3</v>
      </c>
      <c r="K17" t="s">
        <v>2124</v>
      </c>
      <c r="L17" t="s">
        <v>2123</v>
      </c>
      <c r="M17" t="s">
        <v>2122</v>
      </c>
      <c r="N17" s="4">
        <f t="shared" si="3"/>
        <v>5.5532407407407405E-3</v>
      </c>
    </row>
    <row r="18" spans="1:14" x14ac:dyDescent="0.25">
      <c r="A18" t="s">
        <v>2020</v>
      </c>
      <c r="B18" t="s">
        <v>2019</v>
      </c>
      <c r="C18" t="s">
        <v>2018</v>
      </c>
      <c r="D18" t="s">
        <v>2017</v>
      </c>
      <c r="E18" t="s">
        <v>6</v>
      </c>
      <c r="F18" t="s">
        <v>5</v>
      </c>
      <c r="G18" t="s">
        <v>14</v>
      </c>
      <c r="H18">
        <f t="shared" si="2"/>
        <v>186.41800000000001</v>
      </c>
      <c r="J18" t="s">
        <v>3</v>
      </c>
      <c r="K18" t="s">
        <v>2121</v>
      </c>
      <c r="L18" t="s">
        <v>2120</v>
      </c>
      <c r="M18" t="s">
        <v>55</v>
      </c>
      <c r="N18" s="4">
        <f t="shared" si="3"/>
        <v>5.6128587962962963E-3</v>
      </c>
    </row>
    <row r="19" spans="1:14" x14ac:dyDescent="0.25">
      <c r="A19" t="s">
        <v>2020</v>
      </c>
      <c r="B19" t="s">
        <v>2019</v>
      </c>
      <c r="C19" t="s">
        <v>2018</v>
      </c>
      <c r="D19" t="s">
        <v>2017</v>
      </c>
      <c r="E19" t="s">
        <v>6</v>
      </c>
      <c r="F19" t="s">
        <v>5</v>
      </c>
      <c r="G19" t="s">
        <v>132</v>
      </c>
      <c r="H19">
        <f t="shared" si="2"/>
        <v>215.74199999999996</v>
      </c>
      <c r="J19" t="s">
        <v>3</v>
      </c>
      <c r="K19" t="s">
        <v>2119</v>
      </c>
      <c r="L19" t="s">
        <v>2118</v>
      </c>
      <c r="M19" t="s">
        <v>2117</v>
      </c>
      <c r="N19" s="4">
        <f t="shared" si="3"/>
        <v>5.952256944444444E-3</v>
      </c>
    </row>
    <row r="20" spans="1:14" x14ac:dyDescent="0.25">
      <c r="A20" t="s">
        <v>2020</v>
      </c>
      <c r="B20" t="s">
        <v>2019</v>
      </c>
      <c r="C20" t="s">
        <v>2018</v>
      </c>
      <c r="D20" t="s">
        <v>2017</v>
      </c>
      <c r="E20" t="s">
        <v>6</v>
      </c>
      <c r="F20" t="s">
        <v>5</v>
      </c>
      <c r="G20" t="s">
        <v>132</v>
      </c>
      <c r="H20">
        <f t="shared" si="2"/>
        <v>231.11799999999994</v>
      </c>
      <c r="J20" t="s">
        <v>3</v>
      </c>
      <c r="K20" t="s">
        <v>2116</v>
      </c>
      <c r="L20" t="s">
        <v>2115</v>
      </c>
      <c r="M20" t="s">
        <v>2114</v>
      </c>
      <c r="N20" s="4">
        <f t="shared" si="3"/>
        <v>6.1302199074074071E-3</v>
      </c>
    </row>
    <row r="21" spans="1:14" x14ac:dyDescent="0.25">
      <c r="A21" t="s">
        <v>2020</v>
      </c>
      <c r="B21" t="s">
        <v>2019</v>
      </c>
      <c r="C21" t="s">
        <v>2018</v>
      </c>
      <c r="D21" t="s">
        <v>2017</v>
      </c>
      <c r="E21" t="s">
        <v>6</v>
      </c>
      <c r="F21" t="s">
        <v>5</v>
      </c>
      <c r="G21" t="s">
        <v>178</v>
      </c>
      <c r="H21">
        <f t="shared" si="2"/>
        <v>235.79999999999995</v>
      </c>
      <c r="J21" t="s">
        <v>3</v>
      </c>
      <c r="K21" t="s">
        <v>2113</v>
      </c>
      <c r="L21" t="s">
        <v>2112</v>
      </c>
      <c r="M21" t="s">
        <v>678</v>
      </c>
      <c r="N21" s="4">
        <f t="shared" si="3"/>
        <v>6.1844097222222222E-3</v>
      </c>
    </row>
    <row r="22" spans="1:14" x14ac:dyDescent="0.25">
      <c r="A22" t="s">
        <v>2020</v>
      </c>
      <c r="B22" t="s">
        <v>2019</v>
      </c>
      <c r="C22" t="s">
        <v>2018</v>
      </c>
      <c r="D22" t="s">
        <v>2017</v>
      </c>
      <c r="E22" t="s">
        <v>6</v>
      </c>
      <c r="F22" t="s">
        <v>5</v>
      </c>
      <c r="G22" t="s">
        <v>14</v>
      </c>
      <c r="H22">
        <f t="shared" si="2"/>
        <v>239.68499999999995</v>
      </c>
      <c r="J22" t="s">
        <v>3</v>
      </c>
      <c r="K22" t="s">
        <v>2111</v>
      </c>
      <c r="L22" t="s">
        <v>2110</v>
      </c>
      <c r="M22" t="s">
        <v>332</v>
      </c>
      <c r="N22" s="4">
        <f t="shared" si="3"/>
        <v>6.2293749999999997E-3</v>
      </c>
    </row>
    <row r="23" spans="1:14" x14ac:dyDescent="0.25">
      <c r="A23" t="s">
        <v>2020</v>
      </c>
      <c r="B23" t="s">
        <v>2019</v>
      </c>
      <c r="C23" t="s">
        <v>2018</v>
      </c>
      <c r="D23" t="s">
        <v>2017</v>
      </c>
      <c r="E23" t="s">
        <v>6</v>
      </c>
      <c r="F23" t="s">
        <v>5</v>
      </c>
      <c r="G23" t="s">
        <v>14</v>
      </c>
      <c r="H23">
        <f t="shared" si="2"/>
        <v>267.95299999999997</v>
      </c>
      <c r="J23" t="s">
        <v>3</v>
      </c>
      <c r="K23" t="s">
        <v>2109</v>
      </c>
      <c r="L23" t="s">
        <v>2108</v>
      </c>
      <c r="M23" t="s">
        <v>2107</v>
      </c>
      <c r="N23" s="4">
        <f t="shared" si="3"/>
        <v>6.5565509259259257E-3</v>
      </c>
    </row>
    <row r="24" spans="1:14" x14ac:dyDescent="0.25">
      <c r="A24" t="s">
        <v>2020</v>
      </c>
      <c r="B24" t="s">
        <v>2019</v>
      </c>
      <c r="C24" t="s">
        <v>2018</v>
      </c>
      <c r="D24" t="s">
        <v>2017</v>
      </c>
      <c r="E24" t="s">
        <v>6</v>
      </c>
      <c r="F24" t="s">
        <v>5</v>
      </c>
      <c r="G24" t="s">
        <v>4</v>
      </c>
      <c r="H24">
        <f t="shared" si="2"/>
        <v>274.90999999999997</v>
      </c>
      <c r="J24" t="s">
        <v>3</v>
      </c>
      <c r="K24" t="s">
        <v>2106</v>
      </c>
      <c r="L24" t="s">
        <v>2105</v>
      </c>
      <c r="M24" t="s">
        <v>2104</v>
      </c>
      <c r="N24" s="4">
        <f t="shared" si="3"/>
        <v>6.6370717592592592E-3</v>
      </c>
    </row>
    <row r="25" spans="1:14" x14ac:dyDescent="0.25">
      <c r="A25" t="s">
        <v>2020</v>
      </c>
      <c r="B25" t="s">
        <v>2019</v>
      </c>
      <c r="C25" t="s">
        <v>2018</v>
      </c>
      <c r="D25" t="s">
        <v>2017</v>
      </c>
      <c r="E25" t="s">
        <v>6</v>
      </c>
      <c r="F25" t="s">
        <v>5</v>
      </c>
      <c r="G25" t="s">
        <v>36</v>
      </c>
      <c r="H25">
        <f t="shared" si="2"/>
        <v>301.53399999999999</v>
      </c>
      <c r="J25" t="s">
        <v>3</v>
      </c>
      <c r="K25" t="s">
        <v>2103</v>
      </c>
      <c r="L25" t="s">
        <v>2102</v>
      </c>
      <c r="M25" t="s">
        <v>175</v>
      </c>
      <c r="N25" s="4">
        <f t="shared" si="3"/>
        <v>6.9452199074074078E-3</v>
      </c>
    </row>
    <row r="26" spans="1:14" x14ac:dyDescent="0.25">
      <c r="A26" t="s">
        <v>2020</v>
      </c>
      <c r="B26" t="s">
        <v>2019</v>
      </c>
      <c r="C26" t="s">
        <v>2018</v>
      </c>
      <c r="D26" t="s">
        <v>2017</v>
      </c>
      <c r="E26" t="s">
        <v>6</v>
      </c>
      <c r="F26" t="s">
        <v>5</v>
      </c>
      <c r="G26" t="s">
        <v>4</v>
      </c>
      <c r="H26">
        <f t="shared" si="2"/>
        <v>309.11</v>
      </c>
      <c r="J26" t="s">
        <v>3</v>
      </c>
      <c r="K26" t="s">
        <v>2101</v>
      </c>
      <c r="L26" t="s">
        <v>2100</v>
      </c>
      <c r="M26" t="s">
        <v>1949</v>
      </c>
      <c r="N26" s="4">
        <f t="shared" si="3"/>
        <v>7.0329050925925932E-3</v>
      </c>
    </row>
    <row r="27" spans="1:14" x14ac:dyDescent="0.25">
      <c r="A27" t="s">
        <v>2020</v>
      </c>
      <c r="B27" t="s">
        <v>2019</v>
      </c>
      <c r="C27" t="s">
        <v>2018</v>
      </c>
      <c r="D27" t="s">
        <v>2017</v>
      </c>
      <c r="E27" t="s">
        <v>6</v>
      </c>
      <c r="F27" t="s">
        <v>5</v>
      </c>
      <c r="G27" t="s">
        <v>14</v>
      </c>
      <c r="H27">
        <f t="shared" si="2"/>
        <v>333.28499999999997</v>
      </c>
      <c r="J27" t="s">
        <v>3</v>
      </c>
      <c r="K27" t="s">
        <v>2099</v>
      </c>
      <c r="L27" t="s">
        <v>2098</v>
      </c>
      <c r="M27" t="s">
        <v>2097</v>
      </c>
      <c r="N27" s="4">
        <f t="shared" si="3"/>
        <v>7.3127083333333334E-3</v>
      </c>
    </row>
    <row r="28" spans="1:14" x14ac:dyDescent="0.25">
      <c r="A28" t="s">
        <v>2020</v>
      </c>
      <c r="B28" t="s">
        <v>2019</v>
      </c>
      <c r="C28" t="s">
        <v>2018</v>
      </c>
      <c r="D28" t="s">
        <v>2017</v>
      </c>
      <c r="E28" t="s">
        <v>6</v>
      </c>
      <c r="F28" t="s">
        <v>5</v>
      </c>
      <c r="G28" t="s">
        <v>4</v>
      </c>
      <c r="H28">
        <f t="shared" si="2"/>
        <v>364.32499999999993</v>
      </c>
      <c r="J28" t="s">
        <v>3</v>
      </c>
      <c r="K28" t="s">
        <v>2096</v>
      </c>
      <c r="L28" t="s">
        <v>2095</v>
      </c>
      <c r="M28" t="s">
        <v>1841</v>
      </c>
      <c r="N28" s="4">
        <f t="shared" si="3"/>
        <v>7.6719675925925922E-3</v>
      </c>
    </row>
    <row r="29" spans="1:14" x14ac:dyDescent="0.25">
      <c r="A29" t="s">
        <v>2020</v>
      </c>
      <c r="B29" t="s">
        <v>2019</v>
      </c>
      <c r="C29" t="s">
        <v>2018</v>
      </c>
      <c r="D29" t="s">
        <v>2017</v>
      </c>
      <c r="E29" t="s">
        <v>6</v>
      </c>
      <c r="F29" t="s">
        <v>5</v>
      </c>
      <c r="G29" t="s">
        <v>4</v>
      </c>
      <c r="H29">
        <f t="shared" si="2"/>
        <v>369.86699999999996</v>
      </c>
      <c r="J29" t="s">
        <v>3</v>
      </c>
      <c r="K29" t="s">
        <v>2094</v>
      </c>
      <c r="L29" t="s">
        <v>2093</v>
      </c>
      <c r="M29" t="s">
        <v>2092</v>
      </c>
      <c r="N29" s="4">
        <f t="shared" si="3"/>
        <v>7.7361111111111111E-3</v>
      </c>
    </row>
    <row r="30" spans="1:14" x14ac:dyDescent="0.25">
      <c r="A30" t="s">
        <v>2020</v>
      </c>
      <c r="B30" t="s">
        <v>2019</v>
      </c>
      <c r="C30" t="s">
        <v>2018</v>
      </c>
      <c r="D30" t="s">
        <v>2017</v>
      </c>
      <c r="E30" t="s">
        <v>6</v>
      </c>
      <c r="F30" t="s">
        <v>5</v>
      </c>
      <c r="G30" t="s">
        <v>14</v>
      </c>
      <c r="H30">
        <f t="shared" si="2"/>
        <v>388.96699999999998</v>
      </c>
      <c r="J30" t="s">
        <v>3</v>
      </c>
      <c r="K30" t="s">
        <v>54</v>
      </c>
      <c r="L30" t="s">
        <v>2091</v>
      </c>
      <c r="M30" t="s">
        <v>2090</v>
      </c>
      <c r="N30" s="4">
        <f t="shared" si="3"/>
        <v>7.9571759259259266E-3</v>
      </c>
    </row>
    <row r="31" spans="1:14" x14ac:dyDescent="0.25">
      <c r="A31" t="s">
        <v>2020</v>
      </c>
      <c r="B31" t="s">
        <v>2019</v>
      </c>
      <c r="C31" t="s">
        <v>2018</v>
      </c>
      <c r="D31" t="s">
        <v>2017</v>
      </c>
      <c r="E31" t="s">
        <v>6</v>
      </c>
      <c r="F31" t="s">
        <v>5</v>
      </c>
      <c r="G31" t="s">
        <v>4</v>
      </c>
      <c r="H31">
        <f t="shared" si="2"/>
        <v>395.52099999999996</v>
      </c>
      <c r="J31" t="s">
        <v>3</v>
      </c>
      <c r="K31" t="s">
        <v>2089</v>
      </c>
      <c r="L31" t="s">
        <v>2088</v>
      </c>
      <c r="M31" t="s">
        <v>2087</v>
      </c>
      <c r="N31" s="4">
        <f t="shared" si="3"/>
        <v>8.0330324074074071E-3</v>
      </c>
    </row>
    <row r="32" spans="1:14" x14ac:dyDescent="0.25">
      <c r="A32" t="s">
        <v>2020</v>
      </c>
      <c r="B32" t="s">
        <v>2019</v>
      </c>
      <c r="C32" t="s">
        <v>2018</v>
      </c>
      <c r="D32" t="s">
        <v>2017</v>
      </c>
      <c r="E32" t="s">
        <v>6</v>
      </c>
      <c r="F32" t="s">
        <v>5</v>
      </c>
      <c r="G32" t="s">
        <v>36</v>
      </c>
      <c r="H32">
        <f t="shared" si="2"/>
        <v>421.53399999999999</v>
      </c>
      <c r="J32" t="s">
        <v>3</v>
      </c>
      <c r="K32" t="s">
        <v>2086</v>
      </c>
      <c r="L32" t="s">
        <v>2085</v>
      </c>
      <c r="M32" t="s">
        <v>654</v>
      </c>
      <c r="N32" s="4">
        <f t="shared" si="3"/>
        <v>8.3341087962962961E-3</v>
      </c>
    </row>
    <row r="33" spans="1:14" x14ac:dyDescent="0.25">
      <c r="A33" t="s">
        <v>2020</v>
      </c>
      <c r="B33" t="s">
        <v>2019</v>
      </c>
      <c r="C33" t="s">
        <v>2018</v>
      </c>
      <c r="D33" t="s">
        <v>2017</v>
      </c>
      <c r="E33" t="s">
        <v>6</v>
      </c>
      <c r="F33" t="s">
        <v>5</v>
      </c>
      <c r="G33" t="s">
        <v>14</v>
      </c>
      <c r="H33">
        <f t="shared" si="2"/>
        <v>433.96000000000004</v>
      </c>
      <c r="J33" t="s">
        <v>3</v>
      </c>
      <c r="K33" t="s">
        <v>2084</v>
      </c>
      <c r="L33" t="s">
        <v>2083</v>
      </c>
      <c r="M33" t="s">
        <v>2082</v>
      </c>
      <c r="N33" s="4">
        <f t="shared" si="3"/>
        <v>8.4779282407407407E-3</v>
      </c>
    </row>
    <row r="34" spans="1:14" x14ac:dyDescent="0.25">
      <c r="A34" t="s">
        <v>2020</v>
      </c>
      <c r="B34" t="s">
        <v>2019</v>
      </c>
      <c r="C34" t="s">
        <v>2018</v>
      </c>
      <c r="D34" t="s">
        <v>2017</v>
      </c>
      <c r="E34" t="s">
        <v>6</v>
      </c>
      <c r="F34" t="s">
        <v>5</v>
      </c>
      <c r="G34" t="s">
        <v>14</v>
      </c>
      <c r="H34">
        <f t="shared" si="2"/>
        <v>439.98500000000001</v>
      </c>
      <c r="J34" t="s">
        <v>3</v>
      </c>
      <c r="K34" t="s">
        <v>2081</v>
      </c>
      <c r="L34" t="s">
        <v>2080</v>
      </c>
      <c r="M34" t="s">
        <v>2079</v>
      </c>
      <c r="N34" s="4">
        <f t="shared" si="3"/>
        <v>8.5476620370370376E-3</v>
      </c>
    </row>
    <row r="35" spans="1:14" x14ac:dyDescent="0.25">
      <c r="A35" t="s">
        <v>2020</v>
      </c>
      <c r="B35" t="s">
        <v>2019</v>
      </c>
      <c r="C35" t="s">
        <v>2018</v>
      </c>
      <c r="D35" t="s">
        <v>2017</v>
      </c>
      <c r="E35" t="s">
        <v>6</v>
      </c>
      <c r="F35" t="s">
        <v>5</v>
      </c>
      <c r="G35" t="s">
        <v>14</v>
      </c>
      <c r="H35">
        <f t="shared" si="2"/>
        <v>461.96699999999998</v>
      </c>
      <c r="J35" t="s">
        <v>3</v>
      </c>
      <c r="K35" t="s">
        <v>2078</v>
      </c>
      <c r="L35" t="s">
        <v>2077</v>
      </c>
      <c r="M35" t="s">
        <v>2076</v>
      </c>
      <c r="N35" s="4">
        <f t="shared" si="3"/>
        <v>8.8020833333333336E-3</v>
      </c>
    </row>
    <row r="36" spans="1:14" x14ac:dyDescent="0.25">
      <c r="A36" t="s">
        <v>2020</v>
      </c>
      <c r="B36" t="s">
        <v>2019</v>
      </c>
      <c r="C36" t="s">
        <v>2018</v>
      </c>
      <c r="D36" t="s">
        <v>2017</v>
      </c>
      <c r="E36" t="s">
        <v>6</v>
      </c>
      <c r="F36" t="s">
        <v>5</v>
      </c>
      <c r="G36" t="s">
        <v>178</v>
      </c>
      <c r="H36">
        <f t="shared" si="2"/>
        <v>485.32600000000002</v>
      </c>
      <c r="J36" t="s">
        <v>3</v>
      </c>
      <c r="K36" t="s">
        <v>2075</v>
      </c>
      <c r="L36" t="s">
        <v>2074</v>
      </c>
      <c r="M36" t="s">
        <v>2073</v>
      </c>
      <c r="N36" s="4">
        <f t="shared" si="3"/>
        <v>9.07244212962963E-3</v>
      </c>
    </row>
    <row r="37" spans="1:14" x14ac:dyDescent="0.25">
      <c r="A37" t="s">
        <v>2020</v>
      </c>
      <c r="B37" t="s">
        <v>2019</v>
      </c>
      <c r="C37" t="s">
        <v>2018</v>
      </c>
      <c r="D37" t="s">
        <v>2017</v>
      </c>
      <c r="E37" t="s">
        <v>6</v>
      </c>
      <c r="F37" t="s">
        <v>5</v>
      </c>
      <c r="G37" t="s">
        <v>132</v>
      </c>
      <c r="H37">
        <f t="shared" si="2"/>
        <v>495.66800000000001</v>
      </c>
      <c r="J37" t="s">
        <v>3</v>
      </c>
      <c r="K37" t="s">
        <v>2072</v>
      </c>
      <c r="L37" t="s">
        <v>2071</v>
      </c>
      <c r="M37" t="s">
        <v>2070</v>
      </c>
      <c r="N37" s="4">
        <f t="shared" si="3"/>
        <v>9.1921412037037041E-3</v>
      </c>
    </row>
    <row r="38" spans="1:14" x14ac:dyDescent="0.25">
      <c r="A38" t="s">
        <v>2020</v>
      </c>
      <c r="B38" t="s">
        <v>2019</v>
      </c>
      <c r="C38" t="s">
        <v>2018</v>
      </c>
      <c r="D38" t="s">
        <v>2017</v>
      </c>
      <c r="E38" t="s">
        <v>6</v>
      </c>
      <c r="F38" t="s">
        <v>5</v>
      </c>
      <c r="G38" t="s">
        <v>132</v>
      </c>
      <c r="H38">
        <f t="shared" si="2"/>
        <v>505.27599999999995</v>
      </c>
      <c r="J38" t="s">
        <v>3</v>
      </c>
      <c r="K38" t="s">
        <v>2069</v>
      </c>
      <c r="L38" t="s">
        <v>2068</v>
      </c>
      <c r="M38" t="s">
        <v>2067</v>
      </c>
      <c r="N38" s="4">
        <f t="shared" si="3"/>
        <v>9.3033449074074077E-3</v>
      </c>
    </row>
    <row r="39" spans="1:14" x14ac:dyDescent="0.25">
      <c r="A39" t="s">
        <v>2020</v>
      </c>
      <c r="B39" t="s">
        <v>2019</v>
      </c>
      <c r="C39" t="s">
        <v>2018</v>
      </c>
      <c r="D39" t="s">
        <v>2017</v>
      </c>
      <c r="E39" t="s">
        <v>6</v>
      </c>
      <c r="F39" t="s">
        <v>5</v>
      </c>
      <c r="G39" t="s">
        <v>1432</v>
      </c>
      <c r="H39">
        <f t="shared" si="2"/>
        <v>510.68499999999995</v>
      </c>
      <c r="J39" t="s">
        <v>3</v>
      </c>
      <c r="K39" t="s">
        <v>2066</v>
      </c>
      <c r="L39" t="s">
        <v>2065</v>
      </c>
      <c r="M39" t="s">
        <v>1937</v>
      </c>
      <c r="N39" s="4">
        <f t="shared" si="3"/>
        <v>9.3659490740740734E-3</v>
      </c>
    </row>
    <row r="40" spans="1:14" x14ac:dyDescent="0.25">
      <c r="A40" t="s">
        <v>2020</v>
      </c>
      <c r="B40" t="s">
        <v>2019</v>
      </c>
      <c r="C40" t="s">
        <v>2018</v>
      </c>
      <c r="D40" t="s">
        <v>2017</v>
      </c>
      <c r="E40" t="s">
        <v>6</v>
      </c>
      <c r="F40" t="s">
        <v>5</v>
      </c>
      <c r="G40" t="s">
        <v>178</v>
      </c>
      <c r="H40">
        <f t="shared" ref="H40:H57" si="4">K40-K$6+60</f>
        <v>511.83299999999997</v>
      </c>
      <c r="J40" t="s">
        <v>3</v>
      </c>
      <c r="K40" t="s">
        <v>2064</v>
      </c>
      <c r="L40" t="s">
        <v>2063</v>
      </c>
      <c r="M40" t="s">
        <v>2062</v>
      </c>
      <c r="N40" s="4">
        <f t="shared" ref="N40:N57" si="5">K40/86400</f>
        <v>9.3792361111111108E-3</v>
      </c>
    </row>
    <row r="41" spans="1:14" x14ac:dyDescent="0.25">
      <c r="A41" t="s">
        <v>2020</v>
      </c>
      <c r="B41" t="s">
        <v>2019</v>
      </c>
      <c r="C41" t="s">
        <v>2018</v>
      </c>
      <c r="D41" t="s">
        <v>2017</v>
      </c>
      <c r="E41" t="s">
        <v>6</v>
      </c>
      <c r="F41" t="s">
        <v>5</v>
      </c>
      <c r="G41" t="s">
        <v>132</v>
      </c>
      <c r="H41">
        <f t="shared" si="4"/>
        <v>533.75900000000001</v>
      </c>
      <c r="J41" t="s">
        <v>3</v>
      </c>
      <c r="K41" t="s">
        <v>2061</v>
      </c>
      <c r="L41" t="s">
        <v>2060</v>
      </c>
      <c r="M41" t="s">
        <v>750</v>
      </c>
      <c r="N41" s="4">
        <f t="shared" si="5"/>
        <v>9.6330092592592596E-3</v>
      </c>
    </row>
    <row r="42" spans="1:14" x14ac:dyDescent="0.25">
      <c r="A42" t="s">
        <v>2020</v>
      </c>
      <c r="B42" t="s">
        <v>2019</v>
      </c>
      <c r="C42" t="s">
        <v>2018</v>
      </c>
      <c r="D42" t="s">
        <v>2017</v>
      </c>
      <c r="E42" t="s">
        <v>6</v>
      </c>
      <c r="F42" t="s">
        <v>5</v>
      </c>
      <c r="G42" t="s">
        <v>4</v>
      </c>
      <c r="H42">
        <f t="shared" si="4"/>
        <v>538.53399999999999</v>
      </c>
      <c r="J42" t="s">
        <v>3</v>
      </c>
      <c r="K42" t="s">
        <v>2059</v>
      </c>
      <c r="L42" t="s">
        <v>2058</v>
      </c>
      <c r="M42" t="s">
        <v>416</v>
      </c>
      <c r="N42" s="4">
        <f t="shared" si="5"/>
        <v>9.6882754629629628E-3</v>
      </c>
    </row>
    <row r="43" spans="1:14" x14ac:dyDescent="0.25">
      <c r="A43" t="s">
        <v>2020</v>
      </c>
      <c r="B43" t="s">
        <v>2019</v>
      </c>
      <c r="C43" t="s">
        <v>2018</v>
      </c>
      <c r="D43" t="s">
        <v>2017</v>
      </c>
      <c r="E43" t="s">
        <v>6</v>
      </c>
      <c r="F43" t="s">
        <v>5</v>
      </c>
      <c r="G43" t="s">
        <v>36</v>
      </c>
      <c r="H43">
        <f t="shared" si="4"/>
        <v>542.96699999999998</v>
      </c>
      <c r="J43" t="s">
        <v>3</v>
      </c>
      <c r="K43" t="s">
        <v>2057</v>
      </c>
      <c r="L43" t="s">
        <v>2056</v>
      </c>
      <c r="M43" t="s">
        <v>2055</v>
      </c>
      <c r="N43" s="4">
        <f t="shared" si="5"/>
        <v>9.7395833333333327E-3</v>
      </c>
    </row>
    <row r="44" spans="1:14" x14ac:dyDescent="0.25">
      <c r="A44" t="s">
        <v>2020</v>
      </c>
      <c r="B44" t="s">
        <v>2019</v>
      </c>
      <c r="C44" t="s">
        <v>2018</v>
      </c>
      <c r="D44" t="s">
        <v>2017</v>
      </c>
      <c r="E44" t="s">
        <v>6</v>
      </c>
      <c r="F44" t="s">
        <v>5</v>
      </c>
      <c r="G44" t="s">
        <v>14</v>
      </c>
      <c r="H44">
        <f t="shared" si="4"/>
        <v>559.31700000000001</v>
      </c>
      <c r="J44" t="s">
        <v>3</v>
      </c>
      <c r="K44" t="s">
        <v>2054</v>
      </c>
      <c r="L44" t="s">
        <v>2053</v>
      </c>
      <c r="M44" t="s">
        <v>2052</v>
      </c>
      <c r="N44" s="4">
        <f t="shared" si="5"/>
        <v>9.928819444444445E-3</v>
      </c>
    </row>
    <row r="45" spans="1:14" x14ac:dyDescent="0.25">
      <c r="A45" t="s">
        <v>2020</v>
      </c>
      <c r="B45" t="s">
        <v>2019</v>
      </c>
      <c r="C45" t="s">
        <v>2018</v>
      </c>
      <c r="D45" t="s">
        <v>2017</v>
      </c>
      <c r="E45" t="s">
        <v>6</v>
      </c>
      <c r="F45" t="s">
        <v>5</v>
      </c>
      <c r="G45" t="s">
        <v>14</v>
      </c>
      <c r="H45">
        <f t="shared" si="4"/>
        <v>603.15800000000002</v>
      </c>
      <c r="J45" t="s">
        <v>3</v>
      </c>
      <c r="K45" t="s">
        <v>2051</v>
      </c>
      <c r="L45" t="s">
        <v>2050</v>
      </c>
      <c r="M45" t="s">
        <v>2049</v>
      </c>
      <c r="N45" s="4">
        <f t="shared" si="5"/>
        <v>1.0436238425925927E-2</v>
      </c>
    </row>
    <row r="46" spans="1:14" x14ac:dyDescent="0.25">
      <c r="A46" t="s">
        <v>2020</v>
      </c>
      <c r="B46" t="s">
        <v>2019</v>
      </c>
      <c r="C46" t="s">
        <v>2018</v>
      </c>
      <c r="D46" t="s">
        <v>2017</v>
      </c>
      <c r="E46" t="s">
        <v>6</v>
      </c>
      <c r="F46" t="s">
        <v>5</v>
      </c>
      <c r="G46" t="s">
        <v>14</v>
      </c>
      <c r="H46">
        <f t="shared" si="4"/>
        <v>673.65899999999999</v>
      </c>
      <c r="J46" t="s">
        <v>3</v>
      </c>
      <c r="K46" t="s">
        <v>2048</v>
      </c>
      <c r="L46" t="s">
        <v>2047</v>
      </c>
      <c r="M46" t="s">
        <v>2046</v>
      </c>
      <c r="N46" s="4">
        <f t="shared" si="5"/>
        <v>1.1252222222222222E-2</v>
      </c>
    </row>
    <row r="47" spans="1:14" x14ac:dyDescent="0.25">
      <c r="A47" t="s">
        <v>2020</v>
      </c>
      <c r="B47" t="s">
        <v>2019</v>
      </c>
      <c r="C47" t="s">
        <v>2018</v>
      </c>
      <c r="D47" t="s">
        <v>2017</v>
      </c>
      <c r="E47" t="s">
        <v>6</v>
      </c>
      <c r="F47" t="s">
        <v>5</v>
      </c>
      <c r="G47" t="s">
        <v>547</v>
      </c>
      <c r="H47">
        <f t="shared" si="4"/>
        <v>677.43399999999997</v>
      </c>
      <c r="J47" t="s">
        <v>3</v>
      </c>
      <c r="K47" t="s">
        <v>2043</v>
      </c>
      <c r="L47" t="s">
        <v>2045</v>
      </c>
      <c r="M47" t="s">
        <v>2044</v>
      </c>
      <c r="N47" s="4">
        <f t="shared" si="5"/>
        <v>1.1295914351851852E-2</v>
      </c>
    </row>
    <row r="48" spans="1:14" x14ac:dyDescent="0.25">
      <c r="A48" t="s">
        <v>2020</v>
      </c>
      <c r="B48" t="s">
        <v>2019</v>
      </c>
      <c r="C48" t="s">
        <v>2018</v>
      </c>
      <c r="D48" t="s">
        <v>2017</v>
      </c>
      <c r="E48" t="s">
        <v>6</v>
      </c>
      <c r="F48" t="s">
        <v>5</v>
      </c>
      <c r="G48" t="s">
        <v>178</v>
      </c>
      <c r="H48">
        <f t="shared" si="4"/>
        <v>677.43399999999997</v>
      </c>
      <c r="J48" t="s">
        <v>3</v>
      </c>
      <c r="K48" t="s">
        <v>2043</v>
      </c>
      <c r="L48" t="s">
        <v>2042</v>
      </c>
      <c r="M48" t="s">
        <v>2041</v>
      </c>
      <c r="N48" s="4">
        <f t="shared" si="5"/>
        <v>1.1295914351851852E-2</v>
      </c>
    </row>
    <row r="49" spans="1:14" x14ac:dyDescent="0.25">
      <c r="A49" t="s">
        <v>2020</v>
      </c>
      <c r="B49" t="s">
        <v>2019</v>
      </c>
      <c r="C49" t="s">
        <v>2018</v>
      </c>
      <c r="D49" t="s">
        <v>2017</v>
      </c>
      <c r="E49" t="s">
        <v>6</v>
      </c>
      <c r="F49" t="s">
        <v>5</v>
      </c>
      <c r="G49" t="s">
        <v>132</v>
      </c>
      <c r="H49">
        <f t="shared" si="4"/>
        <v>699.13400000000001</v>
      </c>
      <c r="J49" t="s">
        <v>3</v>
      </c>
      <c r="K49" t="s">
        <v>2040</v>
      </c>
      <c r="L49" t="s">
        <v>2039</v>
      </c>
      <c r="M49" t="s">
        <v>759</v>
      </c>
      <c r="N49" s="4">
        <f t="shared" si="5"/>
        <v>1.154707175925926E-2</v>
      </c>
    </row>
    <row r="50" spans="1:14" x14ac:dyDescent="0.25">
      <c r="A50" t="s">
        <v>2020</v>
      </c>
      <c r="B50" t="s">
        <v>2019</v>
      </c>
      <c r="C50" t="s">
        <v>2018</v>
      </c>
      <c r="D50" t="s">
        <v>2017</v>
      </c>
      <c r="E50" t="s">
        <v>6</v>
      </c>
      <c r="F50" t="s">
        <v>5</v>
      </c>
      <c r="G50" t="s">
        <v>178</v>
      </c>
      <c r="H50">
        <f t="shared" si="4"/>
        <v>702.53300000000002</v>
      </c>
      <c r="J50" t="s">
        <v>3</v>
      </c>
      <c r="K50" t="s">
        <v>2038</v>
      </c>
      <c r="L50" t="s">
        <v>2037</v>
      </c>
      <c r="M50" t="s">
        <v>1937</v>
      </c>
      <c r="N50" s="4">
        <f t="shared" si="5"/>
        <v>1.1586412037037037E-2</v>
      </c>
    </row>
    <row r="51" spans="1:14" x14ac:dyDescent="0.25">
      <c r="A51" t="s">
        <v>2020</v>
      </c>
      <c r="B51" t="s">
        <v>2019</v>
      </c>
      <c r="C51" t="s">
        <v>2018</v>
      </c>
      <c r="D51" t="s">
        <v>2017</v>
      </c>
      <c r="E51" t="s">
        <v>6</v>
      </c>
      <c r="F51" t="s">
        <v>5</v>
      </c>
      <c r="G51" t="s">
        <v>547</v>
      </c>
      <c r="H51">
        <f t="shared" si="4"/>
        <v>708.83399999999995</v>
      </c>
      <c r="J51" t="s">
        <v>3</v>
      </c>
      <c r="K51" t="s">
        <v>2036</v>
      </c>
      <c r="L51" t="s">
        <v>2035</v>
      </c>
      <c r="M51" t="s">
        <v>2034</v>
      </c>
      <c r="N51" s="4">
        <f t="shared" si="5"/>
        <v>1.1659340277777777E-2</v>
      </c>
    </row>
    <row r="52" spans="1:14" x14ac:dyDescent="0.25">
      <c r="A52" t="s">
        <v>2020</v>
      </c>
      <c r="B52" t="s">
        <v>2019</v>
      </c>
      <c r="C52" t="s">
        <v>2018</v>
      </c>
      <c r="D52" t="s">
        <v>2017</v>
      </c>
      <c r="E52" t="s">
        <v>6</v>
      </c>
      <c r="F52" t="s">
        <v>5</v>
      </c>
      <c r="G52" t="s">
        <v>4</v>
      </c>
      <c r="H52">
        <f t="shared" si="4"/>
        <v>719.90899999999999</v>
      </c>
      <c r="J52" t="s">
        <v>3</v>
      </c>
      <c r="K52" t="s">
        <v>2033</v>
      </c>
      <c r="L52" t="s">
        <v>2032</v>
      </c>
      <c r="M52" t="s">
        <v>1949</v>
      </c>
      <c r="N52" s="4">
        <f t="shared" si="5"/>
        <v>1.1787523148148148E-2</v>
      </c>
    </row>
    <row r="53" spans="1:14" x14ac:dyDescent="0.25">
      <c r="A53" t="s">
        <v>2020</v>
      </c>
      <c r="B53" t="s">
        <v>2019</v>
      </c>
      <c r="C53" t="s">
        <v>2018</v>
      </c>
      <c r="D53" t="s">
        <v>2017</v>
      </c>
      <c r="E53" t="s">
        <v>6</v>
      </c>
      <c r="F53" t="s">
        <v>5</v>
      </c>
      <c r="G53" t="s">
        <v>4</v>
      </c>
      <c r="H53">
        <f t="shared" si="4"/>
        <v>723.66700000000003</v>
      </c>
      <c r="J53" t="s">
        <v>3</v>
      </c>
      <c r="K53" t="s">
        <v>2031</v>
      </c>
      <c r="L53" t="s">
        <v>2030</v>
      </c>
      <c r="M53" t="s">
        <v>2029</v>
      </c>
      <c r="N53" s="4">
        <f t="shared" si="5"/>
        <v>1.1831018518518518E-2</v>
      </c>
    </row>
    <row r="54" spans="1:14" x14ac:dyDescent="0.25">
      <c r="A54" t="s">
        <v>2020</v>
      </c>
      <c r="B54" t="s">
        <v>2019</v>
      </c>
      <c r="C54" t="s">
        <v>2018</v>
      </c>
      <c r="D54" t="s">
        <v>2017</v>
      </c>
      <c r="E54" t="s">
        <v>6</v>
      </c>
      <c r="F54" t="s">
        <v>5</v>
      </c>
      <c r="G54" t="s">
        <v>178</v>
      </c>
      <c r="H54">
        <f t="shared" si="4"/>
        <v>758.53599999999994</v>
      </c>
      <c r="J54" t="s">
        <v>3</v>
      </c>
      <c r="K54" t="s">
        <v>2028</v>
      </c>
      <c r="L54" t="s">
        <v>2027</v>
      </c>
      <c r="M54" t="s">
        <v>2026</v>
      </c>
      <c r="N54" s="4">
        <f t="shared" si="5"/>
        <v>1.2234594907407408E-2</v>
      </c>
    </row>
    <row r="55" spans="1:14" x14ac:dyDescent="0.25">
      <c r="A55" t="s">
        <v>2020</v>
      </c>
      <c r="B55" t="s">
        <v>2019</v>
      </c>
      <c r="C55" t="s">
        <v>2018</v>
      </c>
      <c r="D55" t="s">
        <v>2017</v>
      </c>
      <c r="E55" t="s">
        <v>6</v>
      </c>
      <c r="F55" t="s">
        <v>5</v>
      </c>
      <c r="G55" t="s">
        <v>1432</v>
      </c>
      <c r="H55">
        <f t="shared" si="4"/>
        <v>762.89600000000007</v>
      </c>
      <c r="J55" t="s">
        <v>3</v>
      </c>
      <c r="K55" t="s">
        <v>2025</v>
      </c>
      <c r="L55" t="s">
        <v>2024</v>
      </c>
      <c r="M55" t="s">
        <v>1937</v>
      </c>
      <c r="N55" s="4">
        <f t="shared" si="5"/>
        <v>1.2285057870370372E-2</v>
      </c>
    </row>
    <row r="56" spans="1:14" x14ac:dyDescent="0.25">
      <c r="A56" t="s">
        <v>2020</v>
      </c>
      <c r="B56" t="s">
        <v>2019</v>
      </c>
      <c r="C56" t="s">
        <v>2018</v>
      </c>
      <c r="D56" t="s">
        <v>2017</v>
      </c>
      <c r="E56" t="s">
        <v>6</v>
      </c>
      <c r="F56" t="s">
        <v>5</v>
      </c>
      <c r="G56" t="s">
        <v>178</v>
      </c>
      <c r="H56">
        <f t="shared" si="4"/>
        <v>763.76100000000008</v>
      </c>
      <c r="J56" t="s">
        <v>3</v>
      </c>
      <c r="K56" t="s">
        <v>2023</v>
      </c>
      <c r="L56" t="s">
        <v>2022</v>
      </c>
      <c r="M56" t="s">
        <v>2021</v>
      </c>
      <c r="N56" s="4">
        <f t="shared" si="5"/>
        <v>1.2295069444444445E-2</v>
      </c>
    </row>
    <row r="57" spans="1:14" x14ac:dyDescent="0.25">
      <c r="A57" t="s">
        <v>2020</v>
      </c>
      <c r="B57" t="s">
        <v>2019</v>
      </c>
      <c r="C57" t="s">
        <v>2018</v>
      </c>
      <c r="D57" t="s">
        <v>2017</v>
      </c>
      <c r="E57" t="s">
        <v>6</v>
      </c>
      <c r="F57" t="s">
        <v>5</v>
      </c>
      <c r="G57" t="s">
        <v>178</v>
      </c>
      <c r="H57">
        <f t="shared" si="4"/>
        <v>768.56299999999999</v>
      </c>
      <c r="J57" t="s">
        <v>3</v>
      </c>
      <c r="K57" t="s">
        <v>2016</v>
      </c>
      <c r="L57" t="s">
        <v>2015</v>
      </c>
      <c r="M57" t="s">
        <v>410</v>
      </c>
      <c r="N57" s="4">
        <f t="shared" si="5"/>
        <v>1.2350648148148149E-2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pane ySplit="1" topLeftCell="A14" activePane="bottomLeft" state="frozen"/>
      <selection pane="bottomLeft" activeCell="G2" sqref="G2:M38"/>
    </sheetView>
  </sheetViews>
  <sheetFormatPr defaultRowHeight="15" x14ac:dyDescent="0.25"/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599</v>
      </c>
      <c r="B2" t="s">
        <v>598</v>
      </c>
      <c r="C2" t="s">
        <v>597</v>
      </c>
      <c r="D2" t="s">
        <v>596</v>
      </c>
      <c r="E2" t="s">
        <v>6</v>
      </c>
      <c r="F2" t="s">
        <v>5</v>
      </c>
      <c r="G2" t="s">
        <v>154</v>
      </c>
      <c r="H2">
        <f>K2-K$6+60</f>
        <v>-0.20700000000005048</v>
      </c>
      <c r="J2" t="s">
        <v>153</v>
      </c>
      <c r="K2" t="s">
        <v>705</v>
      </c>
      <c r="L2" t="s">
        <v>705</v>
      </c>
      <c r="M2" t="s">
        <v>151</v>
      </c>
    </row>
    <row r="3" spans="1:15" x14ac:dyDescent="0.25">
      <c r="A3" t="s">
        <v>599</v>
      </c>
      <c r="B3" t="s">
        <v>598</v>
      </c>
      <c r="C3" t="s">
        <v>597</v>
      </c>
      <c r="D3" t="s">
        <v>596</v>
      </c>
      <c r="E3" t="s">
        <v>6</v>
      </c>
      <c r="F3" t="s">
        <v>5</v>
      </c>
      <c r="G3" t="s">
        <v>14</v>
      </c>
      <c r="H3">
        <f t="shared" ref="H3:H42" si="0">K3-K$6+60</f>
        <v>9.7929999999999495</v>
      </c>
      <c r="J3" t="s">
        <v>3</v>
      </c>
      <c r="K3" t="s">
        <v>704</v>
      </c>
      <c r="L3" t="s">
        <v>703</v>
      </c>
      <c r="M3" t="s">
        <v>702</v>
      </c>
    </row>
    <row r="4" spans="1:15" x14ac:dyDescent="0.25">
      <c r="A4" t="s">
        <v>599</v>
      </c>
      <c r="B4" t="s">
        <v>598</v>
      </c>
      <c r="C4" t="s">
        <v>597</v>
      </c>
      <c r="D4" t="s">
        <v>596</v>
      </c>
      <c r="E4" t="s">
        <v>6</v>
      </c>
      <c r="F4" t="s">
        <v>5</v>
      </c>
      <c r="G4" t="s">
        <v>14</v>
      </c>
      <c r="H4">
        <f t="shared" si="0"/>
        <v>31.151999999999987</v>
      </c>
      <c r="J4" t="s">
        <v>3</v>
      </c>
      <c r="K4" t="s">
        <v>701</v>
      </c>
      <c r="L4" t="s">
        <v>700</v>
      </c>
      <c r="M4" t="s">
        <v>699</v>
      </c>
    </row>
    <row r="5" spans="1:15" x14ac:dyDescent="0.25">
      <c r="A5" t="s">
        <v>599</v>
      </c>
      <c r="B5" t="s">
        <v>598</v>
      </c>
      <c r="C5" t="s">
        <v>597</v>
      </c>
      <c r="D5" t="s">
        <v>596</v>
      </c>
      <c r="E5" t="s">
        <v>6</v>
      </c>
      <c r="F5" t="s">
        <v>5</v>
      </c>
      <c r="G5" t="s">
        <v>14</v>
      </c>
      <c r="H5">
        <f t="shared" si="0"/>
        <v>36.626999999999953</v>
      </c>
      <c r="J5" t="s">
        <v>3</v>
      </c>
      <c r="K5" t="s">
        <v>698</v>
      </c>
      <c r="L5" t="s">
        <v>697</v>
      </c>
      <c r="M5" t="s">
        <v>696</v>
      </c>
    </row>
    <row r="6" spans="1:15" x14ac:dyDescent="0.25">
      <c r="A6" t="s">
        <v>599</v>
      </c>
      <c r="B6" t="s">
        <v>598</v>
      </c>
      <c r="C6" t="s">
        <v>597</v>
      </c>
      <c r="D6" t="s">
        <v>596</v>
      </c>
      <c r="E6" t="s">
        <v>6</v>
      </c>
      <c r="F6" t="s">
        <v>5</v>
      </c>
      <c r="G6" t="s">
        <v>36</v>
      </c>
      <c r="H6">
        <f t="shared" si="0"/>
        <v>60</v>
      </c>
      <c r="J6" t="s">
        <v>3</v>
      </c>
      <c r="K6" t="s">
        <v>695</v>
      </c>
      <c r="L6" t="s">
        <v>694</v>
      </c>
      <c r="M6" t="s">
        <v>58</v>
      </c>
    </row>
    <row r="7" spans="1:15" x14ac:dyDescent="0.25">
      <c r="A7" t="s">
        <v>599</v>
      </c>
      <c r="B7" t="s">
        <v>598</v>
      </c>
      <c r="C7" t="s">
        <v>597</v>
      </c>
      <c r="D7" t="s">
        <v>596</v>
      </c>
      <c r="E7" t="s">
        <v>6</v>
      </c>
      <c r="F7" t="s">
        <v>5</v>
      </c>
      <c r="G7" t="s">
        <v>14</v>
      </c>
      <c r="H7">
        <f t="shared" si="0"/>
        <v>64.175999999999988</v>
      </c>
      <c r="J7" t="s">
        <v>3</v>
      </c>
      <c r="K7" t="s">
        <v>693</v>
      </c>
      <c r="L7" t="s">
        <v>692</v>
      </c>
      <c r="M7" t="s">
        <v>691</v>
      </c>
    </row>
    <row r="8" spans="1:15" x14ac:dyDescent="0.25">
      <c r="A8" t="s">
        <v>599</v>
      </c>
      <c r="B8" t="s">
        <v>598</v>
      </c>
      <c r="C8" t="s">
        <v>597</v>
      </c>
      <c r="D8" t="s">
        <v>596</v>
      </c>
      <c r="E8" t="s">
        <v>6</v>
      </c>
      <c r="F8" t="s">
        <v>5</v>
      </c>
      <c r="G8" t="s">
        <v>132</v>
      </c>
      <c r="H8">
        <f t="shared" si="0"/>
        <v>72.33499999999998</v>
      </c>
      <c r="J8" t="s">
        <v>3</v>
      </c>
      <c r="K8" t="s">
        <v>690</v>
      </c>
      <c r="L8" t="s">
        <v>689</v>
      </c>
      <c r="M8" t="s">
        <v>378</v>
      </c>
    </row>
    <row r="9" spans="1:15" x14ac:dyDescent="0.25">
      <c r="A9" t="s">
        <v>599</v>
      </c>
      <c r="B9" t="s">
        <v>598</v>
      </c>
      <c r="C9" t="s">
        <v>597</v>
      </c>
      <c r="D9" t="s">
        <v>596</v>
      </c>
      <c r="E9" t="s">
        <v>6</v>
      </c>
      <c r="F9" t="s">
        <v>5</v>
      </c>
      <c r="G9" t="s">
        <v>14</v>
      </c>
      <c r="H9">
        <f t="shared" si="0"/>
        <v>84.617999999999995</v>
      </c>
      <c r="J9" t="s">
        <v>3</v>
      </c>
      <c r="K9" t="s">
        <v>688</v>
      </c>
      <c r="L9" t="s">
        <v>687</v>
      </c>
      <c r="M9" t="s">
        <v>686</v>
      </c>
    </row>
    <row r="10" spans="1:15" x14ac:dyDescent="0.25">
      <c r="A10" t="s">
        <v>599</v>
      </c>
      <c r="B10" t="s">
        <v>598</v>
      </c>
      <c r="C10" t="s">
        <v>597</v>
      </c>
      <c r="D10" t="s">
        <v>596</v>
      </c>
      <c r="E10" t="s">
        <v>6</v>
      </c>
      <c r="F10" t="s">
        <v>5</v>
      </c>
      <c r="G10" t="s">
        <v>14</v>
      </c>
      <c r="H10">
        <f t="shared" si="0"/>
        <v>132.75099999999998</v>
      </c>
      <c r="J10" t="s">
        <v>3</v>
      </c>
      <c r="K10" t="s">
        <v>685</v>
      </c>
      <c r="L10" t="s">
        <v>684</v>
      </c>
      <c r="M10" t="s">
        <v>683</v>
      </c>
    </row>
    <row r="11" spans="1:15" x14ac:dyDescent="0.25">
      <c r="A11" t="s">
        <v>599</v>
      </c>
      <c r="B11" t="s">
        <v>598</v>
      </c>
      <c r="C11" t="s">
        <v>597</v>
      </c>
      <c r="D11" t="s">
        <v>596</v>
      </c>
      <c r="E11" t="s">
        <v>6</v>
      </c>
      <c r="F11" t="s">
        <v>5</v>
      </c>
      <c r="G11" t="s">
        <v>132</v>
      </c>
      <c r="H11">
        <f t="shared" si="0"/>
        <v>138.80099999999999</v>
      </c>
      <c r="J11" t="s">
        <v>3</v>
      </c>
      <c r="K11" t="s">
        <v>682</v>
      </c>
      <c r="L11" t="s">
        <v>681</v>
      </c>
      <c r="M11" t="s">
        <v>64</v>
      </c>
    </row>
    <row r="12" spans="1:15" x14ac:dyDescent="0.25">
      <c r="A12" t="s">
        <v>599</v>
      </c>
      <c r="B12" t="s">
        <v>598</v>
      </c>
      <c r="C12" t="s">
        <v>597</v>
      </c>
      <c r="D12" t="s">
        <v>596</v>
      </c>
      <c r="E12" t="s">
        <v>6</v>
      </c>
      <c r="F12" t="s">
        <v>5</v>
      </c>
      <c r="G12" t="s">
        <v>14</v>
      </c>
      <c r="H12">
        <f t="shared" si="0"/>
        <v>144.50099999999998</v>
      </c>
      <c r="J12" t="s">
        <v>3</v>
      </c>
      <c r="K12" t="s">
        <v>680</v>
      </c>
      <c r="L12" t="s">
        <v>679</v>
      </c>
      <c r="M12" t="s">
        <v>678</v>
      </c>
    </row>
    <row r="13" spans="1:15" x14ac:dyDescent="0.25">
      <c r="A13" t="s">
        <v>599</v>
      </c>
      <c r="B13" t="s">
        <v>598</v>
      </c>
      <c r="C13" t="s">
        <v>597</v>
      </c>
      <c r="D13" t="s">
        <v>596</v>
      </c>
      <c r="E13" t="s">
        <v>6</v>
      </c>
      <c r="F13" t="s">
        <v>5</v>
      </c>
      <c r="G13" t="s">
        <v>132</v>
      </c>
      <c r="H13">
        <f t="shared" si="0"/>
        <v>156.42599999999999</v>
      </c>
      <c r="J13" t="s">
        <v>3</v>
      </c>
      <c r="K13" t="s">
        <v>677</v>
      </c>
      <c r="L13" t="s">
        <v>676</v>
      </c>
      <c r="M13" t="s">
        <v>675</v>
      </c>
    </row>
    <row r="14" spans="1:15" x14ac:dyDescent="0.25">
      <c r="A14" t="s">
        <v>599</v>
      </c>
      <c r="B14" t="s">
        <v>598</v>
      </c>
      <c r="C14" t="s">
        <v>597</v>
      </c>
      <c r="D14" t="s">
        <v>596</v>
      </c>
      <c r="E14" t="s">
        <v>6</v>
      </c>
      <c r="F14" t="s">
        <v>5</v>
      </c>
      <c r="G14" t="s">
        <v>36</v>
      </c>
      <c r="H14">
        <f t="shared" si="0"/>
        <v>180.06699999999995</v>
      </c>
      <c r="J14" t="s">
        <v>3</v>
      </c>
      <c r="K14" t="s">
        <v>674</v>
      </c>
      <c r="L14" t="s">
        <v>673</v>
      </c>
      <c r="M14" t="s">
        <v>33</v>
      </c>
    </row>
    <row r="15" spans="1:15" x14ac:dyDescent="0.25">
      <c r="A15" t="s">
        <v>599</v>
      </c>
      <c r="B15" t="s">
        <v>598</v>
      </c>
      <c r="C15" t="s">
        <v>597</v>
      </c>
      <c r="D15" t="s">
        <v>596</v>
      </c>
      <c r="E15" t="s">
        <v>6</v>
      </c>
      <c r="F15" t="s">
        <v>5</v>
      </c>
      <c r="G15" t="s">
        <v>14</v>
      </c>
      <c r="H15">
        <f t="shared" si="0"/>
        <v>189.14299999999997</v>
      </c>
      <c r="J15" t="s">
        <v>3</v>
      </c>
      <c r="K15" t="s">
        <v>672</v>
      </c>
      <c r="L15" t="s">
        <v>671</v>
      </c>
      <c r="M15" t="s">
        <v>78</v>
      </c>
    </row>
    <row r="16" spans="1:15" x14ac:dyDescent="0.25">
      <c r="A16" t="s">
        <v>599</v>
      </c>
      <c r="B16" t="s">
        <v>598</v>
      </c>
      <c r="C16" t="s">
        <v>597</v>
      </c>
      <c r="D16" t="s">
        <v>596</v>
      </c>
      <c r="E16" t="s">
        <v>6</v>
      </c>
      <c r="F16" t="s">
        <v>5</v>
      </c>
      <c r="G16" t="s">
        <v>132</v>
      </c>
      <c r="H16">
        <f t="shared" si="0"/>
        <v>192.48399999999998</v>
      </c>
      <c r="J16" t="s">
        <v>3</v>
      </c>
      <c r="K16" t="s">
        <v>670</v>
      </c>
      <c r="L16" t="s">
        <v>669</v>
      </c>
      <c r="M16" t="s">
        <v>668</v>
      </c>
    </row>
    <row r="17" spans="1:13" x14ac:dyDescent="0.25">
      <c r="A17" t="s">
        <v>599</v>
      </c>
      <c r="B17" t="s">
        <v>598</v>
      </c>
      <c r="C17" t="s">
        <v>597</v>
      </c>
      <c r="D17" t="s">
        <v>596</v>
      </c>
      <c r="E17" t="s">
        <v>6</v>
      </c>
      <c r="F17" t="s">
        <v>5</v>
      </c>
      <c r="G17" t="s">
        <v>4</v>
      </c>
      <c r="H17">
        <f t="shared" si="0"/>
        <v>211.23399999999998</v>
      </c>
      <c r="J17" t="s">
        <v>3</v>
      </c>
      <c r="K17" t="s">
        <v>667</v>
      </c>
      <c r="L17" t="s">
        <v>666</v>
      </c>
      <c r="M17" t="s">
        <v>114</v>
      </c>
    </row>
    <row r="18" spans="1:13" x14ac:dyDescent="0.25">
      <c r="A18" t="s">
        <v>599</v>
      </c>
      <c r="B18" t="s">
        <v>598</v>
      </c>
      <c r="C18" t="s">
        <v>597</v>
      </c>
      <c r="D18" t="s">
        <v>596</v>
      </c>
      <c r="E18" t="s">
        <v>6</v>
      </c>
      <c r="F18" t="s">
        <v>5</v>
      </c>
      <c r="G18" t="s">
        <v>4</v>
      </c>
      <c r="H18">
        <f t="shared" si="0"/>
        <v>216.13399999999996</v>
      </c>
      <c r="J18" t="s">
        <v>3</v>
      </c>
      <c r="K18" t="s">
        <v>665</v>
      </c>
      <c r="L18" t="s">
        <v>664</v>
      </c>
      <c r="M18" t="s">
        <v>663</v>
      </c>
    </row>
    <row r="19" spans="1:13" x14ac:dyDescent="0.25">
      <c r="A19" t="s">
        <v>599</v>
      </c>
      <c r="B19" t="s">
        <v>598</v>
      </c>
      <c r="C19" t="s">
        <v>597</v>
      </c>
      <c r="D19" t="s">
        <v>596</v>
      </c>
      <c r="E19" t="s">
        <v>6</v>
      </c>
      <c r="F19" t="s">
        <v>5</v>
      </c>
      <c r="G19" t="s">
        <v>4</v>
      </c>
      <c r="H19">
        <f t="shared" si="0"/>
        <v>219.75899999999996</v>
      </c>
      <c r="J19" t="s">
        <v>3</v>
      </c>
      <c r="K19" t="s">
        <v>662</v>
      </c>
      <c r="L19" t="s">
        <v>661</v>
      </c>
      <c r="M19" t="s">
        <v>660</v>
      </c>
    </row>
    <row r="20" spans="1:13" x14ac:dyDescent="0.25">
      <c r="A20" t="s">
        <v>599</v>
      </c>
      <c r="B20" t="s">
        <v>598</v>
      </c>
      <c r="C20" t="s">
        <v>597</v>
      </c>
      <c r="D20" t="s">
        <v>596</v>
      </c>
      <c r="E20" t="s">
        <v>6</v>
      </c>
      <c r="F20" t="s">
        <v>5</v>
      </c>
      <c r="G20" t="s">
        <v>132</v>
      </c>
      <c r="H20">
        <f t="shared" si="0"/>
        <v>274.32499999999999</v>
      </c>
      <c r="J20" t="s">
        <v>3</v>
      </c>
      <c r="K20" t="s">
        <v>659</v>
      </c>
      <c r="L20" t="s">
        <v>658</v>
      </c>
      <c r="M20" t="s">
        <v>657</v>
      </c>
    </row>
    <row r="21" spans="1:13" x14ac:dyDescent="0.25">
      <c r="A21" t="s">
        <v>599</v>
      </c>
      <c r="B21" t="s">
        <v>598</v>
      </c>
      <c r="C21" t="s">
        <v>597</v>
      </c>
      <c r="D21" t="s">
        <v>596</v>
      </c>
      <c r="E21" t="s">
        <v>6</v>
      </c>
      <c r="F21" t="s">
        <v>5</v>
      </c>
      <c r="G21" t="s">
        <v>36</v>
      </c>
      <c r="H21">
        <f t="shared" si="0"/>
        <v>300.13399999999996</v>
      </c>
      <c r="J21" t="s">
        <v>3</v>
      </c>
      <c r="K21" t="s">
        <v>656</v>
      </c>
      <c r="L21" t="s">
        <v>655</v>
      </c>
      <c r="M21" t="s">
        <v>654</v>
      </c>
    </row>
    <row r="22" spans="1:13" x14ac:dyDescent="0.25">
      <c r="A22" t="s">
        <v>599</v>
      </c>
      <c r="B22" t="s">
        <v>598</v>
      </c>
      <c r="C22" t="s">
        <v>597</v>
      </c>
      <c r="D22" t="s">
        <v>596</v>
      </c>
      <c r="E22" t="s">
        <v>6</v>
      </c>
      <c r="F22" t="s">
        <v>5</v>
      </c>
      <c r="G22" t="s">
        <v>14</v>
      </c>
      <c r="H22">
        <f t="shared" si="0"/>
        <v>320.63200000000001</v>
      </c>
      <c r="J22" t="s">
        <v>3</v>
      </c>
      <c r="K22" t="s">
        <v>653</v>
      </c>
      <c r="L22" t="s">
        <v>652</v>
      </c>
      <c r="M22" t="s">
        <v>651</v>
      </c>
    </row>
    <row r="23" spans="1:13" x14ac:dyDescent="0.25">
      <c r="A23" t="s">
        <v>599</v>
      </c>
      <c r="B23" t="s">
        <v>598</v>
      </c>
      <c r="C23" t="s">
        <v>597</v>
      </c>
      <c r="D23" t="s">
        <v>596</v>
      </c>
      <c r="E23" t="s">
        <v>6</v>
      </c>
      <c r="F23" t="s">
        <v>5</v>
      </c>
      <c r="G23" t="s">
        <v>325</v>
      </c>
      <c r="H23">
        <f t="shared" si="0"/>
        <v>354.90100000000001</v>
      </c>
      <c r="J23" t="s">
        <v>3</v>
      </c>
      <c r="K23" t="s">
        <v>650</v>
      </c>
      <c r="L23" t="s">
        <v>649</v>
      </c>
      <c r="M23" t="s">
        <v>304</v>
      </c>
    </row>
    <row r="24" spans="1:13" x14ac:dyDescent="0.25">
      <c r="A24" t="s">
        <v>599</v>
      </c>
      <c r="B24" t="s">
        <v>598</v>
      </c>
      <c r="C24" t="s">
        <v>597</v>
      </c>
      <c r="D24" t="s">
        <v>596</v>
      </c>
      <c r="E24" t="s">
        <v>6</v>
      </c>
      <c r="F24" t="s">
        <v>5</v>
      </c>
      <c r="G24" t="s">
        <v>14</v>
      </c>
      <c r="H24">
        <f t="shared" si="0"/>
        <v>381.38399999999996</v>
      </c>
      <c r="J24" t="s">
        <v>3</v>
      </c>
      <c r="K24" t="s">
        <v>648</v>
      </c>
      <c r="L24" t="s">
        <v>647</v>
      </c>
      <c r="M24" t="s">
        <v>646</v>
      </c>
    </row>
    <row r="25" spans="1:13" x14ac:dyDescent="0.25">
      <c r="A25" t="s">
        <v>599</v>
      </c>
      <c r="B25" t="s">
        <v>598</v>
      </c>
      <c r="C25" t="s">
        <v>597</v>
      </c>
      <c r="D25" t="s">
        <v>596</v>
      </c>
      <c r="E25" t="s">
        <v>6</v>
      </c>
      <c r="F25" t="s">
        <v>5</v>
      </c>
      <c r="G25" t="s">
        <v>14</v>
      </c>
      <c r="H25">
        <f t="shared" si="0"/>
        <v>419.733</v>
      </c>
      <c r="J25" t="s">
        <v>3</v>
      </c>
      <c r="K25" t="s">
        <v>645</v>
      </c>
      <c r="L25" t="s">
        <v>644</v>
      </c>
      <c r="M25" t="s">
        <v>643</v>
      </c>
    </row>
    <row r="26" spans="1:13" x14ac:dyDescent="0.25">
      <c r="A26" t="s">
        <v>599</v>
      </c>
      <c r="B26" t="s">
        <v>598</v>
      </c>
      <c r="C26" t="s">
        <v>597</v>
      </c>
      <c r="D26" t="s">
        <v>596</v>
      </c>
      <c r="E26" t="s">
        <v>6</v>
      </c>
      <c r="F26" t="s">
        <v>5</v>
      </c>
      <c r="G26" t="s">
        <v>36</v>
      </c>
      <c r="H26">
        <f t="shared" si="0"/>
        <v>420.16699999999997</v>
      </c>
      <c r="J26" t="s">
        <v>3</v>
      </c>
      <c r="K26" t="s">
        <v>642</v>
      </c>
      <c r="L26" t="s">
        <v>641</v>
      </c>
      <c r="M26" t="s">
        <v>33</v>
      </c>
    </row>
    <row r="27" spans="1:13" x14ac:dyDescent="0.25">
      <c r="A27" t="s">
        <v>599</v>
      </c>
      <c r="B27" t="s">
        <v>598</v>
      </c>
      <c r="C27" t="s">
        <v>597</v>
      </c>
      <c r="D27" t="s">
        <v>596</v>
      </c>
      <c r="E27" t="s">
        <v>6</v>
      </c>
      <c r="F27" t="s">
        <v>5</v>
      </c>
      <c r="G27" t="s">
        <v>14</v>
      </c>
      <c r="H27">
        <f t="shared" si="0"/>
        <v>446.32599999999996</v>
      </c>
      <c r="J27" t="s">
        <v>3</v>
      </c>
      <c r="K27" t="s">
        <v>640</v>
      </c>
      <c r="L27" t="s">
        <v>639</v>
      </c>
      <c r="M27" t="s">
        <v>638</v>
      </c>
    </row>
    <row r="28" spans="1:13" x14ac:dyDescent="0.25">
      <c r="A28" t="s">
        <v>599</v>
      </c>
      <c r="B28" t="s">
        <v>598</v>
      </c>
      <c r="C28" t="s">
        <v>597</v>
      </c>
      <c r="D28" t="s">
        <v>596</v>
      </c>
      <c r="E28" t="s">
        <v>6</v>
      </c>
      <c r="F28" t="s">
        <v>5</v>
      </c>
      <c r="G28" t="s">
        <v>132</v>
      </c>
      <c r="H28">
        <f t="shared" si="0"/>
        <v>454.07499999999999</v>
      </c>
      <c r="J28" t="s">
        <v>3</v>
      </c>
      <c r="K28" t="s">
        <v>637</v>
      </c>
      <c r="L28" t="s">
        <v>636</v>
      </c>
      <c r="M28" t="s">
        <v>635</v>
      </c>
    </row>
    <row r="29" spans="1:13" x14ac:dyDescent="0.25">
      <c r="A29" t="s">
        <v>599</v>
      </c>
      <c r="B29" t="s">
        <v>598</v>
      </c>
      <c r="C29" t="s">
        <v>597</v>
      </c>
      <c r="D29" t="s">
        <v>596</v>
      </c>
      <c r="E29" t="s">
        <v>6</v>
      </c>
      <c r="F29" t="s">
        <v>5</v>
      </c>
      <c r="G29" t="s">
        <v>14</v>
      </c>
      <c r="H29">
        <f t="shared" si="0"/>
        <v>463.32599999999996</v>
      </c>
      <c r="J29" t="s">
        <v>3</v>
      </c>
      <c r="K29" t="s">
        <v>634</v>
      </c>
      <c r="L29" t="s">
        <v>633</v>
      </c>
      <c r="M29" t="s">
        <v>569</v>
      </c>
    </row>
    <row r="30" spans="1:13" x14ac:dyDescent="0.25">
      <c r="A30" t="s">
        <v>599</v>
      </c>
      <c r="B30" t="s">
        <v>598</v>
      </c>
      <c r="C30" t="s">
        <v>597</v>
      </c>
      <c r="D30" t="s">
        <v>596</v>
      </c>
      <c r="E30" t="s">
        <v>6</v>
      </c>
      <c r="F30" t="s">
        <v>5</v>
      </c>
      <c r="G30" t="s">
        <v>132</v>
      </c>
      <c r="H30">
        <f t="shared" si="0"/>
        <v>467.72599999999994</v>
      </c>
      <c r="J30" t="s">
        <v>3</v>
      </c>
      <c r="K30" t="s">
        <v>632</v>
      </c>
      <c r="L30" t="s">
        <v>631</v>
      </c>
      <c r="M30" t="s">
        <v>630</v>
      </c>
    </row>
    <row r="31" spans="1:13" x14ac:dyDescent="0.25">
      <c r="A31" t="s">
        <v>599</v>
      </c>
      <c r="B31" t="s">
        <v>598</v>
      </c>
      <c r="C31" t="s">
        <v>597</v>
      </c>
      <c r="D31" t="s">
        <v>596</v>
      </c>
      <c r="E31" t="s">
        <v>6</v>
      </c>
      <c r="F31" t="s">
        <v>5</v>
      </c>
      <c r="G31" t="s">
        <v>14</v>
      </c>
      <c r="H31">
        <f t="shared" si="0"/>
        <v>492.05099999999999</v>
      </c>
      <c r="J31" t="s">
        <v>3</v>
      </c>
      <c r="K31" t="s">
        <v>629</v>
      </c>
      <c r="L31" t="s">
        <v>628</v>
      </c>
      <c r="M31" t="s">
        <v>535</v>
      </c>
    </row>
    <row r="32" spans="1:13" x14ac:dyDescent="0.25">
      <c r="A32" t="s">
        <v>599</v>
      </c>
      <c r="B32" t="s">
        <v>598</v>
      </c>
      <c r="C32" t="s">
        <v>597</v>
      </c>
      <c r="D32" t="s">
        <v>596</v>
      </c>
      <c r="E32" t="s">
        <v>6</v>
      </c>
      <c r="F32" t="s">
        <v>5</v>
      </c>
      <c r="G32" t="s">
        <v>178</v>
      </c>
      <c r="H32">
        <f t="shared" si="0"/>
        <v>525.84799999999996</v>
      </c>
      <c r="J32" t="s">
        <v>3</v>
      </c>
      <c r="K32" t="s">
        <v>627</v>
      </c>
      <c r="L32" t="s">
        <v>626</v>
      </c>
      <c r="M32" t="s">
        <v>625</v>
      </c>
    </row>
    <row r="33" spans="1:13" x14ac:dyDescent="0.25">
      <c r="A33" t="s">
        <v>599</v>
      </c>
      <c r="B33" t="s">
        <v>598</v>
      </c>
      <c r="C33" t="s">
        <v>597</v>
      </c>
      <c r="D33" t="s">
        <v>596</v>
      </c>
      <c r="E33" t="s">
        <v>6</v>
      </c>
      <c r="F33" t="s">
        <v>5</v>
      </c>
      <c r="G33" t="s">
        <v>36</v>
      </c>
      <c r="H33">
        <f t="shared" si="0"/>
        <v>540.23399999999992</v>
      </c>
      <c r="J33" t="s">
        <v>3</v>
      </c>
      <c r="K33" t="s">
        <v>624</v>
      </c>
      <c r="L33" t="s">
        <v>623</v>
      </c>
      <c r="M33" t="s">
        <v>622</v>
      </c>
    </row>
    <row r="34" spans="1:13" x14ac:dyDescent="0.25">
      <c r="A34" t="s">
        <v>599</v>
      </c>
      <c r="B34" t="s">
        <v>598</v>
      </c>
      <c r="C34" t="s">
        <v>597</v>
      </c>
      <c r="D34" t="s">
        <v>596</v>
      </c>
      <c r="E34" t="s">
        <v>6</v>
      </c>
      <c r="F34" t="s">
        <v>5</v>
      </c>
      <c r="G34" t="s">
        <v>4</v>
      </c>
      <c r="H34">
        <f t="shared" si="0"/>
        <v>541.6579999999999</v>
      </c>
      <c r="J34" t="s">
        <v>3</v>
      </c>
      <c r="K34" t="s">
        <v>621</v>
      </c>
      <c r="L34" t="s">
        <v>620</v>
      </c>
      <c r="M34" t="s">
        <v>619</v>
      </c>
    </row>
    <row r="35" spans="1:13" x14ac:dyDescent="0.25">
      <c r="A35" t="s">
        <v>599</v>
      </c>
      <c r="B35" t="s">
        <v>598</v>
      </c>
      <c r="C35" t="s">
        <v>597</v>
      </c>
      <c r="D35" t="s">
        <v>596</v>
      </c>
      <c r="E35" t="s">
        <v>6</v>
      </c>
      <c r="F35" t="s">
        <v>5</v>
      </c>
      <c r="G35" t="s">
        <v>132</v>
      </c>
      <c r="H35">
        <f t="shared" si="0"/>
        <v>552.67599999999993</v>
      </c>
      <c r="J35" t="s">
        <v>3</v>
      </c>
      <c r="K35" t="s">
        <v>618</v>
      </c>
      <c r="L35" t="s">
        <v>617</v>
      </c>
      <c r="M35" t="s">
        <v>616</v>
      </c>
    </row>
    <row r="36" spans="1:13" x14ac:dyDescent="0.25">
      <c r="A36" t="s">
        <v>599</v>
      </c>
      <c r="B36" t="s">
        <v>598</v>
      </c>
      <c r="C36" t="s">
        <v>597</v>
      </c>
      <c r="D36" t="s">
        <v>596</v>
      </c>
      <c r="E36" t="s">
        <v>6</v>
      </c>
      <c r="F36" t="s">
        <v>5</v>
      </c>
      <c r="G36" t="s">
        <v>4</v>
      </c>
      <c r="H36">
        <f t="shared" si="0"/>
        <v>561.44599999999991</v>
      </c>
      <c r="J36" t="s">
        <v>3</v>
      </c>
      <c r="K36" t="s">
        <v>615</v>
      </c>
      <c r="L36" t="s">
        <v>614</v>
      </c>
      <c r="M36" t="s">
        <v>613</v>
      </c>
    </row>
    <row r="37" spans="1:13" x14ac:dyDescent="0.25">
      <c r="A37" t="s">
        <v>599</v>
      </c>
      <c r="B37" t="s">
        <v>598</v>
      </c>
      <c r="C37" t="s">
        <v>597</v>
      </c>
      <c r="D37" t="s">
        <v>596</v>
      </c>
      <c r="E37" t="s">
        <v>6</v>
      </c>
      <c r="F37" t="s">
        <v>5</v>
      </c>
      <c r="G37" t="s">
        <v>4</v>
      </c>
      <c r="H37">
        <f t="shared" si="0"/>
        <v>581.971</v>
      </c>
      <c r="J37" t="s">
        <v>3</v>
      </c>
      <c r="K37" t="s">
        <v>612</v>
      </c>
      <c r="L37" t="s">
        <v>611</v>
      </c>
      <c r="M37" t="s">
        <v>610</v>
      </c>
    </row>
    <row r="38" spans="1:13" x14ac:dyDescent="0.25">
      <c r="A38" t="s">
        <v>599</v>
      </c>
      <c r="B38" t="s">
        <v>598</v>
      </c>
      <c r="C38" t="s">
        <v>597</v>
      </c>
      <c r="D38" t="s">
        <v>596</v>
      </c>
      <c r="E38" t="s">
        <v>6</v>
      </c>
      <c r="F38" t="s">
        <v>5</v>
      </c>
      <c r="G38" t="s">
        <v>4</v>
      </c>
      <c r="H38">
        <f t="shared" si="0"/>
        <v>595.16399999999999</v>
      </c>
      <c r="J38" t="s">
        <v>3</v>
      </c>
      <c r="K38" t="s">
        <v>609</v>
      </c>
      <c r="L38" t="s">
        <v>608</v>
      </c>
      <c r="M38" t="s">
        <v>607</v>
      </c>
    </row>
    <row r="39" spans="1:13" x14ac:dyDescent="0.25">
      <c r="A39" t="s">
        <v>599</v>
      </c>
      <c r="B39" t="s">
        <v>598</v>
      </c>
      <c r="C39" t="s">
        <v>597</v>
      </c>
      <c r="D39" t="s">
        <v>596</v>
      </c>
      <c r="E39" t="s">
        <v>6</v>
      </c>
      <c r="F39" t="s">
        <v>5</v>
      </c>
      <c r="G39" t="s">
        <v>14</v>
      </c>
      <c r="H39">
        <f t="shared" si="0"/>
        <v>704.09199999999987</v>
      </c>
      <c r="J39" t="s">
        <v>3</v>
      </c>
      <c r="K39" t="s">
        <v>606</v>
      </c>
      <c r="L39" t="s">
        <v>605</v>
      </c>
      <c r="M39" t="s">
        <v>604</v>
      </c>
    </row>
    <row r="40" spans="1:13" x14ac:dyDescent="0.25">
      <c r="A40" t="s">
        <v>599</v>
      </c>
      <c r="B40" t="s">
        <v>598</v>
      </c>
      <c r="C40" t="s">
        <v>597</v>
      </c>
      <c r="D40" t="s">
        <v>596</v>
      </c>
      <c r="E40" t="s">
        <v>6</v>
      </c>
      <c r="F40" t="s">
        <v>5</v>
      </c>
      <c r="G40" t="s">
        <v>4</v>
      </c>
      <c r="H40">
        <f t="shared" si="0"/>
        <v>707.00900000000001</v>
      </c>
      <c r="J40" t="s">
        <v>3</v>
      </c>
      <c r="K40" t="s">
        <v>603</v>
      </c>
      <c r="L40" t="s">
        <v>602</v>
      </c>
      <c r="M40" t="s">
        <v>304</v>
      </c>
    </row>
    <row r="41" spans="1:13" x14ac:dyDescent="0.25">
      <c r="A41" t="s">
        <v>599</v>
      </c>
      <c r="B41" t="s">
        <v>598</v>
      </c>
      <c r="C41" t="s">
        <v>597</v>
      </c>
      <c r="D41" t="s">
        <v>596</v>
      </c>
      <c r="E41" t="s">
        <v>6</v>
      </c>
      <c r="F41" t="s">
        <v>5</v>
      </c>
      <c r="G41" t="s">
        <v>4</v>
      </c>
      <c r="H41">
        <f t="shared" si="0"/>
        <v>715.38300000000004</v>
      </c>
      <c r="J41" t="s">
        <v>3</v>
      </c>
      <c r="K41" t="s">
        <v>601</v>
      </c>
      <c r="L41" t="s">
        <v>600</v>
      </c>
      <c r="M41" t="s">
        <v>170</v>
      </c>
    </row>
    <row r="42" spans="1:13" x14ac:dyDescent="0.25">
      <c r="A42" t="s">
        <v>599</v>
      </c>
      <c r="B42" t="s">
        <v>598</v>
      </c>
      <c r="C42" t="s">
        <v>597</v>
      </c>
      <c r="D42" t="s">
        <v>596</v>
      </c>
      <c r="E42" t="s">
        <v>6</v>
      </c>
      <c r="F42" t="s">
        <v>5</v>
      </c>
      <c r="G42" t="s">
        <v>14</v>
      </c>
      <c r="H42">
        <f t="shared" si="0"/>
        <v>723.98299999999995</v>
      </c>
      <c r="J42" t="s">
        <v>3</v>
      </c>
      <c r="K42" t="s">
        <v>595</v>
      </c>
      <c r="L42" t="s">
        <v>594</v>
      </c>
      <c r="M42" t="s">
        <v>593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pane ySplit="1" topLeftCell="A2" activePane="bottomLeft" state="frozen"/>
      <selection pane="bottomLeft" activeCell="M43" sqref="F1:M43"/>
    </sheetView>
  </sheetViews>
  <sheetFormatPr defaultRowHeight="15" x14ac:dyDescent="0.25"/>
  <cols>
    <col min="1" max="1" width="14.7109375" customWidth="1"/>
  </cols>
  <sheetData>
    <row r="1" spans="1:15" x14ac:dyDescent="0.25">
      <c r="A1" s="1" t="s">
        <v>169</v>
      </c>
      <c r="B1" s="1" t="s">
        <v>168</v>
      </c>
      <c r="C1" s="1" t="s">
        <v>167</v>
      </c>
      <c r="D1" s="1" t="s">
        <v>166</v>
      </c>
      <c r="E1" s="1" t="s">
        <v>165</v>
      </c>
      <c r="F1" s="1" t="s">
        <v>164</v>
      </c>
      <c r="G1" s="1" t="s">
        <v>163</v>
      </c>
      <c r="H1" s="1" t="s">
        <v>162</v>
      </c>
      <c r="I1" s="1" t="s">
        <v>161</v>
      </c>
      <c r="J1" s="1" t="s">
        <v>160</v>
      </c>
      <c r="K1" s="1" t="s">
        <v>159</v>
      </c>
      <c r="L1" s="1" t="s">
        <v>158</v>
      </c>
      <c r="M1" s="1" t="s">
        <v>157</v>
      </c>
      <c r="N1" s="1" t="s">
        <v>156</v>
      </c>
      <c r="O1" s="1" t="s">
        <v>155</v>
      </c>
    </row>
    <row r="2" spans="1:15" x14ac:dyDescent="0.25">
      <c r="A2" t="s">
        <v>712</v>
      </c>
      <c r="B2" t="s">
        <v>711</v>
      </c>
      <c r="C2" t="s">
        <v>710</v>
      </c>
      <c r="D2" t="s">
        <v>709</v>
      </c>
      <c r="E2" t="s">
        <v>6</v>
      </c>
      <c r="F2" t="s">
        <v>5</v>
      </c>
      <c r="G2" t="s">
        <v>154</v>
      </c>
      <c r="H2">
        <f>K2-K$7+60</f>
        <v>9.9139999999999873</v>
      </c>
      <c r="J2" t="s">
        <v>153</v>
      </c>
      <c r="K2" t="s">
        <v>846</v>
      </c>
      <c r="L2" t="s">
        <v>846</v>
      </c>
      <c r="M2" t="s">
        <v>151</v>
      </c>
    </row>
    <row r="3" spans="1:15" x14ac:dyDescent="0.25">
      <c r="A3" t="s">
        <v>712</v>
      </c>
      <c r="B3" t="s">
        <v>711</v>
      </c>
      <c r="C3" t="s">
        <v>710</v>
      </c>
      <c r="D3" t="s">
        <v>709</v>
      </c>
      <c r="E3" t="s">
        <v>6</v>
      </c>
      <c r="F3" t="s">
        <v>5</v>
      </c>
      <c r="G3" t="s">
        <v>14</v>
      </c>
      <c r="H3">
        <f t="shared" ref="H3:H52" si="0">K3-K$7+60</f>
        <v>13.158000000000015</v>
      </c>
      <c r="J3" t="s">
        <v>3</v>
      </c>
      <c r="K3" t="s">
        <v>845</v>
      </c>
      <c r="L3" t="s">
        <v>844</v>
      </c>
      <c r="M3" t="s">
        <v>843</v>
      </c>
    </row>
    <row r="4" spans="1:15" x14ac:dyDescent="0.25">
      <c r="A4" t="s">
        <v>712</v>
      </c>
      <c r="B4" t="s">
        <v>711</v>
      </c>
      <c r="C4" t="s">
        <v>710</v>
      </c>
      <c r="D4" t="s">
        <v>709</v>
      </c>
      <c r="E4" t="s">
        <v>6</v>
      </c>
      <c r="F4" t="s">
        <v>5</v>
      </c>
      <c r="G4" t="s">
        <v>14</v>
      </c>
      <c r="H4">
        <f t="shared" si="0"/>
        <v>21.759000000000015</v>
      </c>
      <c r="J4" t="s">
        <v>3</v>
      </c>
      <c r="K4" t="s">
        <v>842</v>
      </c>
      <c r="L4" t="s">
        <v>841</v>
      </c>
      <c r="M4" t="s">
        <v>840</v>
      </c>
    </row>
    <row r="5" spans="1:15" x14ac:dyDescent="0.25">
      <c r="A5" t="s">
        <v>712</v>
      </c>
      <c r="B5" t="s">
        <v>711</v>
      </c>
      <c r="C5" t="s">
        <v>710</v>
      </c>
      <c r="D5" t="s">
        <v>709</v>
      </c>
      <c r="E5" t="s">
        <v>6</v>
      </c>
      <c r="F5" t="s">
        <v>5</v>
      </c>
      <c r="G5" t="s">
        <v>14</v>
      </c>
      <c r="H5">
        <f t="shared" si="0"/>
        <v>30.882999999999981</v>
      </c>
      <c r="J5" t="s">
        <v>3</v>
      </c>
      <c r="K5" t="s">
        <v>839</v>
      </c>
      <c r="L5" t="s">
        <v>838</v>
      </c>
      <c r="M5" t="s">
        <v>837</v>
      </c>
    </row>
    <row r="6" spans="1:15" x14ac:dyDescent="0.25">
      <c r="A6" t="s">
        <v>712</v>
      </c>
      <c r="B6" t="s">
        <v>711</v>
      </c>
      <c r="C6" t="s">
        <v>710</v>
      </c>
      <c r="D6" t="s">
        <v>709</v>
      </c>
      <c r="E6" t="s">
        <v>6</v>
      </c>
      <c r="F6" t="s">
        <v>5</v>
      </c>
      <c r="G6" t="s">
        <v>132</v>
      </c>
      <c r="H6">
        <f t="shared" si="0"/>
        <v>48.165999999999997</v>
      </c>
      <c r="J6" t="s">
        <v>3</v>
      </c>
      <c r="K6" t="s">
        <v>836</v>
      </c>
      <c r="L6" t="s">
        <v>835</v>
      </c>
      <c r="M6" t="s">
        <v>114</v>
      </c>
    </row>
    <row r="7" spans="1:15" x14ac:dyDescent="0.25">
      <c r="A7" t="s">
        <v>712</v>
      </c>
      <c r="B7" t="s">
        <v>711</v>
      </c>
      <c r="C7" t="s">
        <v>710</v>
      </c>
      <c r="D7" t="s">
        <v>709</v>
      </c>
      <c r="E7" t="s">
        <v>6</v>
      </c>
      <c r="F7" t="s">
        <v>5</v>
      </c>
      <c r="G7" t="s">
        <v>36</v>
      </c>
      <c r="H7">
        <f t="shared" si="0"/>
        <v>60</v>
      </c>
      <c r="J7" t="s">
        <v>3</v>
      </c>
      <c r="K7" t="s">
        <v>834</v>
      </c>
      <c r="L7" t="s">
        <v>833</v>
      </c>
      <c r="M7" t="s">
        <v>832</v>
      </c>
    </row>
    <row r="8" spans="1:15" x14ac:dyDescent="0.25">
      <c r="A8" t="s">
        <v>712</v>
      </c>
      <c r="B8" t="s">
        <v>711</v>
      </c>
      <c r="C8" t="s">
        <v>710</v>
      </c>
      <c r="D8" t="s">
        <v>709</v>
      </c>
      <c r="E8" t="s">
        <v>6</v>
      </c>
      <c r="F8" t="s">
        <v>5</v>
      </c>
      <c r="G8" t="s">
        <v>14</v>
      </c>
      <c r="H8">
        <f t="shared" si="0"/>
        <v>60.266999999999996</v>
      </c>
      <c r="J8" t="s">
        <v>3</v>
      </c>
      <c r="K8" t="s">
        <v>831</v>
      </c>
      <c r="L8" t="s">
        <v>830</v>
      </c>
      <c r="M8" t="s">
        <v>829</v>
      </c>
    </row>
    <row r="9" spans="1:15" x14ac:dyDescent="0.25">
      <c r="A9" t="s">
        <v>712</v>
      </c>
      <c r="B9" t="s">
        <v>711</v>
      </c>
      <c r="C9" t="s">
        <v>710</v>
      </c>
      <c r="D9" t="s">
        <v>709</v>
      </c>
      <c r="E9" t="s">
        <v>6</v>
      </c>
      <c r="F9" t="s">
        <v>5</v>
      </c>
      <c r="G9" t="s">
        <v>4</v>
      </c>
      <c r="H9">
        <f t="shared" si="0"/>
        <v>71.824999999999989</v>
      </c>
      <c r="J9" t="s">
        <v>3</v>
      </c>
      <c r="K9" t="s">
        <v>828</v>
      </c>
      <c r="L9" t="s">
        <v>827</v>
      </c>
      <c r="M9" t="s">
        <v>301</v>
      </c>
    </row>
    <row r="10" spans="1:15" x14ac:dyDescent="0.25">
      <c r="A10" t="s">
        <v>712</v>
      </c>
      <c r="B10" t="s">
        <v>711</v>
      </c>
      <c r="C10" t="s">
        <v>710</v>
      </c>
      <c r="D10" t="s">
        <v>709</v>
      </c>
      <c r="E10" t="s">
        <v>6</v>
      </c>
      <c r="F10" t="s">
        <v>5</v>
      </c>
      <c r="G10" t="s">
        <v>14</v>
      </c>
      <c r="H10">
        <f t="shared" si="0"/>
        <v>75.175999999999988</v>
      </c>
      <c r="J10" t="s">
        <v>3</v>
      </c>
      <c r="K10" t="s">
        <v>826</v>
      </c>
      <c r="L10" t="s">
        <v>825</v>
      </c>
      <c r="M10" t="s">
        <v>569</v>
      </c>
    </row>
    <row r="11" spans="1:15" x14ac:dyDescent="0.25">
      <c r="A11" t="s">
        <v>712</v>
      </c>
      <c r="B11" t="s">
        <v>711</v>
      </c>
      <c r="C11" t="s">
        <v>710</v>
      </c>
      <c r="D11" t="s">
        <v>709</v>
      </c>
      <c r="E11" t="s">
        <v>6</v>
      </c>
      <c r="F11" t="s">
        <v>5</v>
      </c>
      <c r="G11" t="s">
        <v>14</v>
      </c>
      <c r="H11">
        <f t="shared" si="0"/>
        <v>86.125</v>
      </c>
      <c r="J11" t="s">
        <v>3</v>
      </c>
      <c r="K11" t="s">
        <v>824</v>
      </c>
      <c r="L11" t="s">
        <v>823</v>
      </c>
      <c r="M11" t="s">
        <v>822</v>
      </c>
    </row>
    <row r="12" spans="1:15" x14ac:dyDescent="0.25">
      <c r="A12" t="s">
        <v>712</v>
      </c>
      <c r="B12" t="s">
        <v>711</v>
      </c>
      <c r="C12" t="s">
        <v>710</v>
      </c>
      <c r="D12" t="s">
        <v>709</v>
      </c>
      <c r="E12" t="s">
        <v>6</v>
      </c>
      <c r="F12" t="s">
        <v>5</v>
      </c>
      <c r="G12" t="s">
        <v>14</v>
      </c>
      <c r="H12">
        <f t="shared" si="0"/>
        <v>99.550999999999988</v>
      </c>
      <c r="J12" t="s">
        <v>3</v>
      </c>
      <c r="K12" t="s">
        <v>821</v>
      </c>
      <c r="L12" t="s">
        <v>820</v>
      </c>
      <c r="M12" t="s">
        <v>616</v>
      </c>
    </row>
    <row r="13" spans="1:15" x14ac:dyDescent="0.25">
      <c r="A13" t="s">
        <v>712</v>
      </c>
      <c r="B13" t="s">
        <v>711</v>
      </c>
      <c r="C13" t="s">
        <v>710</v>
      </c>
      <c r="D13" t="s">
        <v>709</v>
      </c>
      <c r="E13" t="s">
        <v>6</v>
      </c>
      <c r="F13" t="s">
        <v>5</v>
      </c>
      <c r="G13" t="s">
        <v>14</v>
      </c>
      <c r="H13">
        <f t="shared" si="0"/>
        <v>135.49099999999999</v>
      </c>
      <c r="J13" t="s">
        <v>3</v>
      </c>
      <c r="K13" t="s">
        <v>819</v>
      </c>
      <c r="L13" t="s">
        <v>818</v>
      </c>
      <c r="M13" t="s">
        <v>817</v>
      </c>
    </row>
    <row r="14" spans="1:15" x14ac:dyDescent="0.25">
      <c r="A14" t="s">
        <v>712</v>
      </c>
      <c r="B14" t="s">
        <v>711</v>
      </c>
      <c r="C14" t="s">
        <v>710</v>
      </c>
      <c r="D14" t="s">
        <v>709</v>
      </c>
      <c r="E14" t="s">
        <v>6</v>
      </c>
      <c r="F14" t="s">
        <v>5</v>
      </c>
      <c r="G14" t="s">
        <v>14</v>
      </c>
      <c r="H14">
        <f t="shared" si="0"/>
        <v>159.36700000000002</v>
      </c>
      <c r="J14" t="s">
        <v>3</v>
      </c>
      <c r="K14" t="s">
        <v>816</v>
      </c>
      <c r="L14" t="s">
        <v>815</v>
      </c>
      <c r="M14" t="s">
        <v>73</v>
      </c>
    </row>
    <row r="15" spans="1:15" x14ac:dyDescent="0.25">
      <c r="A15" t="s">
        <v>712</v>
      </c>
      <c r="B15" t="s">
        <v>711</v>
      </c>
      <c r="C15" t="s">
        <v>710</v>
      </c>
      <c r="D15" t="s">
        <v>709</v>
      </c>
      <c r="E15" t="s">
        <v>6</v>
      </c>
      <c r="F15" t="s">
        <v>5</v>
      </c>
      <c r="G15" t="s">
        <v>132</v>
      </c>
      <c r="H15">
        <f t="shared" si="0"/>
        <v>164.79200000000003</v>
      </c>
      <c r="J15" t="s">
        <v>3</v>
      </c>
      <c r="K15" t="s">
        <v>814</v>
      </c>
      <c r="L15" t="s">
        <v>813</v>
      </c>
      <c r="M15" t="s">
        <v>174</v>
      </c>
    </row>
    <row r="16" spans="1:15" x14ac:dyDescent="0.25">
      <c r="A16" t="s">
        <v>712</v>
      </c>
      <c r="B16" t="s">
        <v>711</v>
      </c>
      <c r="C16" t="s">
        <v>710</v>
      </c>
      <c r="D16" t="s">
        <v>709</v>
      </c>
      <c r="E16" t="s">
        <v>6</v>
      </c>
      <c r="F16" t="s">
        <v>5</v>
      </c>
      <c r="G16" t="s">
        <v>325</v>
      </c>
      <c r="H16">
        <f t="shared" si="0"/>
        <v>170.767</v>
      </c>
      <c r="J16" t="s">
        <v>3</v>
      </c>
      <c r="K16" t="s">
        <v>812</v>
      </c>
      <c r="L16" t="s">
        <v>811</v>
      </c>
      <c r="M16" t="s">
        <v>326</v>
      </c>
    </row>
    <row r="17" spans="1:13" x14ac:dyDescent="0.25">
      <c r="A17" t="s">
        <v>712</v>
      </c>
      <c r="B17" t="s">
        <v>711</v>
      </c>
      <c r="C17" t="s">
        <v>710</v>
      </c>
      <c r="D17" t="s">
        <v>709</v>
      </c>
      <c r="E17" t="s">
        <v>6</v>
      </c>
      <c r="F17" t="s">
        <v>5</v>
      </c>
      <c r="G17" t="s">
        <v>547</v>
      </c>
      <c r="H17">
        <f t="shared" si="0"/>
        <v>171.851</v>
      </c>
      <c r="J17" t="s">
        <v>3</v>
      </c>
      <c r="K17" t="s">
        <v>810</v>
      </c>
      <c r="L17" t="s">
        <v>809</v>
      </c>
      <c r="M17" t="s">
        <v>808</v>
      </c>
    </row>
    <row r="18" spans="1:13" x14ac:dyDescent="0.25">
      <c r="A18" t="s">
        <v>712</v>
      </c>
      <c r="B18" t="s">
        <v>711</v>
      </c>
      <c r="C18" t="s">
        <v>710</v>
      </c>
      <c r="D18" t="s">
        <v>709</v>
      </c>
      <c r="E18" t="s">
        <v>6</v>
      </c>
      <c r="F18" t="s">
        <v>5</v>
      </c>
      <c r="G18" t="s">
        <v>36</v>
      </c>
      <c r="H18">
        <f t="shared" si="0"/>
        <v>179.83300000000003</v>
      </c>
      <c r="J18" t="s">
        <v>3</v>
      </c>
      <c r="K18" t="s">
        <v>807</v>
      </c>
      <c r="L18" t="s">
        <v>806</v>
      </c>
      <c r="M18" t="s">
        <v>805</v>
      </c>
    </row>
    <row r="19" spans="1:13" x14ac:dyDescent="0.25">
      <c r="A19" t="s">
        <v>712</v>
      </c>
      <c r="B19" t="s">
        <v>711</v>
      </c>
      <c r="C19" t="s">
        <v>710</v>
      </c>
      <c r="D19" t="s">
        <v>709</v>
      </c>
      <c r="E19" t="s">
        <v>6</v>
      </c>
      <c r="F19" t="s">
        <v>5</v>
      </c>
      <c r="G19" t="s">
        <v>132</v>
      </c>
      <c r="H19">
        <f t="shared" si="0"/>
        <v>181.15899999999999</v>
      </c>
      <c r="J19" t="s">
        <v>3</v>
      </c>
      <c r="K19" t="s">
        <v>804</v>
      </c>
      <c r="L19" t="s">
        <v>803</v>
      </c>
      <c r="M19" t="s">
        <v>802</v>
      </c>
    </row>
    <row r="20" spans="1:13" x14ac:dyDescent="0.25">
      <c r="A20" t="s">
        <v>712</v>
      </c>
      <c r="B20" t="s">
        <v>711</v>
      </c>
      <c r="C20" t="s">
        <v>710</v>
      </c>
      <c r="D20" t="s">
        <v>709</v>
      </c>
      <c r="E20" t="s">
        <v>6</v>
      </c>
      <c r="F20" t="s">
        <v>5</v>
      </c>
      <c r="G20" t="s">
        <v>14</v>
      </c>
      <c r="H20">
        <f t="shared" si="0"/>
        <v>193.47500000000002</v>
      </c>
      <c r="J20" t="s">
        <v>3</v>
      </c>
      <c r="K20" t="s">
        <v>801</v>
      </c>
      <c r="L20" t="s">
        <v>800</v>
      </c>
      <c r="M20" t="s">
        <v>799</v>
      </c>
    </row>
    <row r="21" spans="1:13" x14ac:dyDescent="0.25">
      <c r="A21" t="s">
        <v>712</v>
      </c>
      <c r="B21" t="s">
        <v>711</v>
      </c>
      <c r="C21" t="s">
        <v>710</v>
      </c>
      <c r="D21" t="s">
        <v>709</v>
      </c>
      <c r="E21" t="s">
        <v>6</v>
      </c>
      <c r="F21" t="s">
        <v>5</v>
      </c>
      <c r="G21" t="s">
        <v>14</v>
      </c>
      <c r="H21">
        <f t="shared" si="0"/>
        <v>201.17599999999999</v>
      </c>
      <c r="J21" t="s">
        <v>3</v>
      </c>
      <c r="K21" t="s">
        <v>798</v>
      </c>
      <c r="L21" t="s">
        <v>797</v>
      </c>
      <c r="M21" t="s">
        <v>242</v>
      </c>
    </row>
    <row r="22" spans="1:13" x14ac:dyDescent="0.25">
      <c r="A22" t="s">
        <v>712</v>
      </c>
      <c r="B22" t="s">
        <v>711</v>
      </c>
      <c r="C22" t="s">
        <v>710</v>
      </c>
      <c r="D22" t="s">
        <v>709</v>
      </c>
      <c r="E22" t="s">
        <v>6</v>
      </c>
      <c r="F22" t="s">
        <v>5</v>
      </c>
      <c r="G22" t="s">
        <v>14</v>
      </c>
      <c r="H22">
        <f t="shared" si="0"/>
        <v>210.74900000000002</v>
      </c>
      <c r="J22" t="s">
        <v>3</v>
      </c>
      <c r="K22" t="s">
        <v>796</v>
      </c>
      <c r="L22" t="s">
        <v>795</v>
      </c>
      <c r="M22" t="s">
        <v>678</v>
      </c>
    </row>
    <row r="23" spans="1:13" x14ac:dyDescent="0.25">
      <c r="A23" t="s">
        <v>712</v>
      </c>
      <c r="B23" t="s">
        <v>711</v>
      </c>
      <c r="C23" t="s">
        <v>710</v>
      </c>
      <c r="D23" t="s">
        <v>709</v>
      </c>
      <c r="E23" t="s">
        <v>6</v>
      </c>
      <c r="F23" t="s">
        <v>5</v>
      </c>
      <c r="G23" t="s">
        <v>14</v>
      </c>
      <c r="H23">
        <f t="shared" si="0"/>
        <v>255.53199999999998</v>
      </c>
      <c r="J23" t="s">
        <v>3</v>
      </c>
      <c r="K23" t="s">
        <v>794</v>
      </c>
      <c r="L23" t="s">
        <v>793</v>
      </c>
      <c r="M23" t="s">
        <v>792</v>
      </c>
    </row>
    <row r="24" spans="1:13" x14ac:dyDescent="0.25">
      <c r="A24" t="s">
        <v>712</v>
      </c>
      <c r="B24" t="s">
        <v>711</v>
      </c>
      <c r="C24" t="s">
        <v>710</v>
      </c>
      <c r="D24" t="s">
        <v>709</v>
      </c>
      <c r="E24" t="s">
        <v>6</v>
      </c>
      <c r="F24" t="s">
        <v>5</v>
      </c>
      <c r="G24" t="s">
        <v>4</v>
      </c>
      <c r="H24">
        <f t="shared" si="0"/>
        <v>267.52600000000001</v>
      </c>
      <c r="J24" t="s">
        <v>3</v>
      </c>
      <c r="K24" t="s">
        <v>791</v>
      </c>
      <c r="L24" t="s">
        <v>790</v>
      </c>
      <c r="M24" t="s">
        <v>332</v>
      </c>
    </row>
    <row r="25" spans="1:13" x14ac:dyDescent="0.25">
      <c r="A25" t="s">
        <v>712</v>
      </c>
      <c r="B25" t="s">
        <v>711</v>
      </c>
      <c r="C25" t="s">
        <v>710</v>
      </c>
      <c r="D25" t="s">
        <v>709</v>
      </c>
      <c r="E25" t="s">
        <v>6</v>
      </c>
      <c r="F25" t="s">
        <v>5</v>
      </c>
      <c r="G25" t="s">
        <v>14</v>
      </c>
      <c r="H25">
        <f t="shared" si="0"/>
        <v>277.50000000000006</v>
      </c>
      <c r="J25" t="s">
        <v>3</v>
      </c>
      <c r="K25" t="s">
        <v>789</v>
      </c>
      <c r="L25" t="s">
        <v>788</v>
      </c>
      <c r="M25" t="s">
        <v>787</v>
      </c>
    </row>
    <row r="26" spans="1:13" x14ac:dyDescent="0.25">
      <c r="A26" t="s">
        <v>712</v>
      </c>
      <c r="B26" t="s">
        <v>711</v>
      </c>
      <c r="C26" t="s">
        <v>710</v>
      </c>
      <c r="D26" t="s">
        <v>709</v>
      </c>
      <c r="E26" t="s">
        <v>6</v>
      </c>
      <c r="F26" t="s">
        <v>5</v>
      </c>
      <c r="G26" t="s">
        <v>14</v>
      </c>
      <c r="H26">
        <f t="shared" si="0"/>
        <v>292.892</v>
      </c>
      <c r="J26" t="s">
        <v>3</v>
      </c>
      <c r="K26" t="s">
        <v>786</v>
      </c>
      <c r="L26" t="s">
        <v>785</v>
      </c>
      <c r="M26" t="s">
        <v>784</v>
      </c>
    </row>
    <row r="27" spans="1:13" x14ac:dyDescent="0.25">
      <c r="A27" t="s">
        <v>712</v>
      </c>
      <c r="B27" t="s">
        <v>711</v>
      </c>
      <c r="C27" t="s">
        <v>710</v>
      </c>
      <c r="D27" t="s">
        <v>709</v>
      </c>
      <c r="E27" t="s">
        <v>6</v>
      </c>
      <c r="F27" t="s">
        <v>5</v>
      </c>
      <c r="G27" t="s">
        <v>36</v>
      </c>
      <c r="H27">
        <f t="shared" si="0"/>
        <v>300.26600000000002</v>
      </c>
      <c r="J27" t="s">
        <v>3</v>
      </c>
      <c r="K27" t="s">
        <v>783</v>
      </c>
      <c r="L27" t="s">
        <v>782</v>
      </c>
      <c r="M27" t="s">
        <v>781</v>
      </c>
    </row>
    <row r="28" spans="1:13" x14ac:dyDescent="0.25">
      <c r="A28" t="s">
        <v>712</v>
      </c>
      <c r="B28" t="s">
        <v>711</v>
      </c>
      <c r="C28" t="s">
        <v>710</v>
      </c>
      <c r="D28" t="s">
        <v>709</v>
      </c>
      <c r="E28" t="s">
        <v>6</v>
      </c>
      <c r="F28" t="s">
        <v>5</v>
      </c>
      <c r="G28" t="s">
        <v>14</v>
      </c>
      <c r="H28">
        <f t="shared" si="0"/>
        <v>314.66699999999997</v>
      </c>
      <c r="J28" t="s">
        <v>3</v>
      </c>
      <c r="K28" t="s">
        <v>780</v>
      </c>
      <c r="L28" t="s">
        <v>779</v>
      </c>
      <c r="M28" t="s">
        <v>778</v>
      </c>
    </row>
    <row r="29" spans="1:13" x14ac:dyDescent="0.25">
      <c r="A29" t="s">
        <v>712</v>
      </c>
      <c r="B29" t="s">
        <v>711</v>
      </c>
      <c r="C29" t="s">
        <v>710</v>
      </c>
      <c r="D29" t="s">
        <v>709</v>
      </c>
      <c r="E29" t="s">
        <v>6</v>
      </c>
      <c r="F29" t="s">
        <v>5</v>
      </c>
      <c r="G29" t="s">
        <v>14</v>
      </c>
      <c r="H29">
        <f t="shared" si="0"/>
        <v>335.71599999999995</v>
      </c>
      <c r="J29" t="s">
        <v>3</v>
      </c>
      <c r="K29" t="s">
        <v>777</v>
      </c>
      <c r="L29" t="s">
        <v>776</v>
      </c>
      <c r="M29" t="s">
        <v>775</v>
      </c>
    </row>
    <row r="30" spans="1:13" x14ac:dyDescent="0.25">
      <c r="A30" t="s">
        <v>712</v>
      </c>
      <c r="B30" t="s">
        <v>711</v>
      </c>
      <c r="C30" t="s">
        <v>710</v>
      </c>
      <c r="D30" t="s">
        <v>709</v>
      </c>
      <c r="E30" t="s">
        <v>6</v>
      </c>
      <c r="F30" t="s">
        <v>5</v>
      </c>
      <c r="G30" t="s">
        <v>178</v>
      </c>
      <c r="H30">
        <f t="shared" si="0"/>
        <v>372.46700000000004</v>
      </c>
      <c r="J30" t="s">
        <v>3</v>
      </c>
      <c r="K30" t="s">
        <v>774</v>
      </c>
      <c r="L30" t="s">
        <v>773</v>
      </c>
      <c r="M30" t="s">
        <v>772</v>
      </c>
    </row>
    <row r="31" spans="1:13" x14ac:dyDescent="0.25">
      <c r="A31" t="s">
        <v>712</v>
      </c>
      <c r="B31" t="s">
        <v>711</v>
      </c>
      <c r="C31" t="s">
        <v>710</v>
      </c>
      <c r="D31" t="s">
        <v>709</v>
      </c>
      <c r="E31" t="s">
        <v>6</v>
      </c>
      <c r="F31" t="s">
        <v>5</v>
      </c>
      <c r="G31" t="s">
        <v>178</v>
      </c>
      <c r="H31">
        <f t="shared" si="0"/>
        <v>384.88200000000001</v>
      </c>
      <c r="J31" t="s">
        <v>3</v>
      </c>
      <c r="K31" t="s">
        <v>771</v>
      </c>
      <c r="L31" t="s">
        <v>770</v>
      </c>
      <c r="M31" t="s">
        <v>769</v>
      </c>
    </row>
    <row r="32" spans="1:13" x14ac:dyDescent="0.25">
      <c r="A32" t="s">
        <v>712</v>
      </c>
      <c r="B32" t="s">
        <v>711</v>
      </c>
      <c r="C32" t="s">
        <v>710</v>
      </c>
      <c r="D32" t="s">
        <v>709</v>
      </c>
      <c r="E32" t="s">
        <v>6</v>
      </c>
      <c r="F32" t="s">
        <v>5</v>
      </c>
      <c r="G32" t="s">
        <v>132</v>
      </c>
      <c r="H32">
        <f t="shared" si="0"/>
        <v>405.92500000000001</v>
      </c>
      <c r="J32" t="s">
        <v>3</v>
      </c>
      <c r="K32" t="s">
        <v>768</v>
      </c>
      <c r="L32" t="s">
        <v>767</v>
      </c>
      <c r="M32" t="s">
        <v>766</v>
      </c>
    </row>
    <row r="33" spans="1:13" x14ac:dyDescent="0.25">
      <c r="A33" t="s">
        <v>712</v>
      </c>
      <c r="B33" t="s">
        <v>711</v>
      </c>
      <c r="C33" t="s">
        <v>710</v>
      </c>
      <c r="D33" t="s">
        <v>709</v>
      </c>
      <c r="E33" t="s">
        <v>6</v>
      </c>
      <c r="F33" t="s">
        <v>5</v>
      </c>
      <c r="G33" t="s">
        <v>36</v>
      </c>
      <c r="H33">
        <f t="shared" si="0"/>
        <v>420.2</v>
      </c>
      <c r="J33" t="s">
        <v>3</v>
      </c>
      <c r="K33" t="s">
        <v>765</v>
      </c>
      <c r="L33" t="s">
        <v>764</v>
      </c>
      <c r="M33" t="s">
        <v>136</v>
      </c>
    </row>
    <row r="34" spans="1:13" x14ac:dyDescent="0.25">
      <c r="A34" t="s">
        <v>712</v>
      </c>
      <c r="B34" t="s">
        <v>711</v>
      </c>
      <c r="C34" t="s">
        <v>710</v>
      </c>
      <c r="D34" t="s">
        <v>709</v>
      </c>
      <c r="E34" t="s">
        <v>6</v>
      </c>
      <c r="F34" t="s">
        <v>5</v>
      </c>
      <c r="G34" t="s">
        <v>14</v>
      </c>
      <c r="H34">
        <f t="shared" si="0"/>
        <v>446.37600000000003</v>
      </c>
      <c r="J34" t="s">
        <v>3</v>
      </c>
      <c r="K34" t="s">
        <v>763</v>
      </c>
      <c r="L34" t="s">
        <v>250</v>
      </c>
      <c r="M34" t="s">
        <v>762</v>
      </c>
    </row>
    <row r="35" spans="1:13" x14ac:dyDescent="0.25">
      <c r="A35" t="s">
        <v>712</v>
      </c>
      <c r="B35" t="s">
        <v>711</v>
      </c>
      <c r="C35" t="s">
        <v>710</v>
      </c>
      <c r="D35" t="s">
        <v>709</v>
      </c>
      <c r="E35" t="s">
        <v>6</v>
      </c>
      <c r="F35" t="s">
        <v>5</v>
      </c>
      <c r="G35" t="s">
        <v>14</v>
      </c>
      <c r="H35">
        <f t="shared" si="0"/>
        <v>464.267</v>
      </c>
      <c r="J35" t="s">
        <v>3</v>
      </c>
      <c r="K35" t="s">
        <v>761</v>
      </c>
      <c r="L35" t="s">
        <v>760</v>
      </c>
      <c r="M35" t="s">
        <v>759</v>
      </c>
    </row>
    <row r="36" spans="1:13" x14ac:dyDescent="0.25">
      <c r="A36" t="s">
        <v>712</v>
      </c>
      <c r="B36" t="s">
        <v>711</v>
      </c>
      <c r="C36" t="s">
        <v>710</v>
      </c>
      <c r="D36" t="s">
        <v>709</v>
      </c>
      <c r="E36" t="s">
        <v>6</v>
      </c>
      <c r="F36" t="s">
        <v>5</v>
      </c>
      <c r="G36" t="s">
        <v>4</v>
      </c>
      <c r="H36">
        <f t="shared" si="0"/>
        <v>484.99899999999997</v>
      </c>
      <c r="J36" t="s">
        <v>3</v>
      </c>
      <c r="K36" t="s">
        <v>758</v>
      </c>
      <c r="L36" t="s">
        <v>757</v>
      </c>
      <c r="M36" t="s">
        <v>756</v>
      </c>
    </row>
    <row r="37" spans="1:13" x14ac:dyDescent="0.25">
      <c r="A37" t="s">
        <v>712</v>
      </c>
      <c r="B37" t="s">
        <v>711</v>
      </c>
      <c r="C37" t="s">
        <v>710</v>
      </c>
      <c r="D37" t="s">
        <v>709</v>
      </c>
      <c r="E37" t="s">
        <v>6</v>
      </c>
      <c r="F37" t="s">
        <v>5</v>
      </c>
      <c r="G37" t="s">
        <v>14</v>
      </c>
      <c r="H37">
        <f t="shared" si="0"/>
        <v>499.27500000000003</v>
      </c>
      <c r="J37" t="s">
        <v>3</v>
      </c>
      <c r="K37" t="s">
        <v>755</v>
      </c>
      <c r="L37" t="s">
        <v>754</v>
      </c>
      <c r="M37" t="s">
        <v>753</v>
      </c>
    </row>
    <row r="38" spans="1:13" x14ac:dyDescent="0.25">
      <c r="A38" t="s">
        <v>712</v>
      </c>
      <c r="B38" t="s">
        <v>711</v>
      </c>
      <c r="C38" t="s">
        <v>710</v>
      </c>
      <c r="D38" t="s">
        <v>709</v>
      </c>
      <c r="E38" t="s">
        <v>6</v>
      </c>
      <c r="F38" t="s">
        <v>5</v>
      </c>
      <c r="G38" t="s">
        <v>325</v>
      </c>
      <c r="H38">
        <f t="shared" si="0"/>
        <v>508.15799999999996</v>
      </c>
      <c r="J38" t="s">
        <v>3</v>
      </c>
      <c r="K38" t="s">
        <v>752</v>
      </c>
      <c r="L38" t="s">
        <v>751</v>
      </c>
      <c r="M38" t="s">
        <v>750</v>
      </c>
    </row>
    <row r="39" spans="1:13" x14ac:dyDescent="0.25">
      <c r="A39" t="s">
        <v>712</v>
      </c>
      <c r="B39" t="s">
        <v>711</v>
      </c>
      <c r="C39" t="s">
        <v>710</v>
      </c>
      <c r="D39" t="s">
        <v>709</v>
      </c>
      <c r="E39" t="s">
        <v>6</v>
      </c>
      <c r="F39" t="s">
        <v>5</v>
      </c>
      <c r="G39" t="s">
        <v>178</v>
      </c>
      <c r="H39">
        <f t="shared" si="0"/>
        <v>520.65000000000009</v>
      </c>
      <c r="J39" t="s">
        <v>3</v>
      </c>
      <c r="K39" t="s">
        <v>749</v>
      </c>
      <c r="L39" t="s">
        <v>748</v>
      </c>
      <c r="M39" t="s">
        <v>747</v>
      </c>
    </row>
    <row r="40" spans="1:13" x14ac:dyDescent="0.25">
      <c r="A40" t="s">
        <v>712</v>
      </c>
      <c r="B40" t="s">
        <v>711</v>
      </c>
      <c r="C40" t="s">
        <v>710</v>
      </c>
      <c r="D40" t="s">
        <v>709</v>
      </c>
      <c r="E40" t="s">
        <v>6</v>
      </c>
      <c r="F40" t="s">
        <v>5</v>
      </c>
      <c r="G40" t="s">
        <v>36</v>
      </c>
      <c r="H40">
        <f t="shared" si="0"/>
        <v>540.23299999999995</v>
      </c>
      <c r="J40" t="s">
        <v>3</v>
      </c>
      <c r="K40" t="s">
        <v>746</v>
      </c>
      <c r="L40" t="s">
        <v>745</v>
      </c>
      <c r="M40" t="s">
        <v>744</v>
      </c>
    </row>
    <row r="41" spans="1:13" x14ac:dyDescent="0.25">
      <c r="A41" t="s">
        <v>712</v>
      </c>
      <c r="B41" t="s">
        <v>711</v>
      </c>
      <c r="C41" t="s">
        <v>710</v>
      </c>
      <c r="D41" t="s">
        <v>709</v>
      </c>
      <c r="E41" t="s">
        <v>6</v>
      </c>
      <c r="F41" t="s">
        <v>5</v>
      </c>
      <c r="G41" t="s">
        <v>178</v>
      </c>
      <c r="H41">
        <f t="shared" si="0"/>
        <v>541.08400000000006</v>
      </c>
      <c r="J41" t="s">
        <v>3</v>
      </c>
      <c r="K41" t="s">
        <v>743</v>
      </c>
      <c r="L41" t="s">
        <v>742</v>
      </c>
      <c r="M41" t="s">
        <v>741</v>
      </c>
    </row>
    <row r="42" spans="1:13" x14ac:dyDescent="0.25">
      <c r="A42" t="s">
        <v>712</v>
      </c>
      <c r="B42" t="s">
        <v>711</v>
      </c>
      <c r="C42" t="s">
        <v>710</v>
      </c>
      <c r="D42" t="s">
        <v>709</v>
      </c>
      <c r="E42" t="s">
        <v>6</v>
      </c>
      <c r="F42" t="s">
        <v>5</v>
      </c>
      <c r="G42" t="s">
        <v>14</v>
      </c>
      <c r="H42">
        <f t="shared" si="0"/>
        <v>556.88300000000004</v>
      </c>
      <c r="J42" t="s">
        <v>3</v>
      </c>
      <c r="K42" t="s">
        <v>740</v>
      </c>
      <c r="L42" t="s">
        <v>739</v>
      </c>
      <c r="M42" t="s">
        <v>738</v>
      </c>
    </row>
    <row r="43" spans="1:13" x14ac:dyDescent="0.25">
      <c r="A43" t="s">
        <v>712</v>
      </c>
      <c r="B43" t="s">
        <v>711</v>
      </c>
      <c r="C43" t="s">
        <v>710</v>
      </c>
      <c r="D43" t="s">
        <v>709</v>
      </c>
      <c r="E43" t="s">
        <v>6</v>
      </c>
      <c r="F43" t="s">
        <v>5</v>
      </c>
      <c r="G43" t="s">
        <v>4</v>
      </c>
      <c r="H43">
        <f t="shared" si="0"/>
        <v>565.03099999999995</v>
      </c>
      <c r="J43" t="s">
        <v>3</v>
      </c>
      <c r="K43" t="s">
        <v>737</v>
      </c>
      <c r="L43" t="s">
        <v>736</v>
      </c>
      <c r="M43" t="s">
        <v>735</v>
      </c>
    </row>
    <row r="44" spans="1:13" x14ac:dyDescent="0.25">
      <c r="A44" t="s">
        <v>712</v>
      </c>
      <c r="B44" t="s">
        <v>711</v>
      </c>
      <c r="C44" t="s">
        <v>710</v>
      </c>
      <c r="D44" t="s">
        <v>709</v>
      </c>
      <c r="E44" t="s">
        <v>6</v>
      </c>
      <c r="F44" t="s">
        <v>5</v>
      </c>
      <c r="G44" t="s">
        <v>178</v>
      </c>
      <c r="H44">
        <f t="shared" si="0"/>
        <v>601.57600000000002</v>
      </c>
      <c r="J44" t="s">
        <v>3</v>
      </c>
      <c r="K44" t="s">
        <v>734</v>
      </c>
      <c r="L44" t="s">
        <v>733</v>
      </c>
      <c r="M44" t="s">
        <v>732</v>
      </c>
    </row>
    <row r="45" spans="1:13" x14ac:dyDescent="0.25">
      <c r="A45" t="s">
        <v>712</v>
      </c>
      <c r="B45" t="s">
        <v>711</v>
      </c>
      <c r="C45" t="s">
        <v>710</v>
      </c>
      <c r="D45" t="s">
        <v>709</v>
      </c>
      <c r="E45" t="s">
        <v>6</v>
      </c>
      <c r="F45" t="s">
        <v>5</v>
      </c>
      <c r="G45" t="s">
        <v>132</v>
      </c>
      <c r="H45">
        <f t="shared" si="0"/>
        <v>603.82400000000007</v>
      </c>
      <c r="J45" t="s">
        <v>3</v>
      </c>
      <c r="K45" t="s">
        <v>731</v>
      </c>
      <c r="L45" t="s">
        <v>730</v>
      </c>
      <c r="M45" t="s">
        <v>729</v>
      </c>
    </row>
    <row r="46" spans="1:13" x14ac:dyDescent="0.25">
      <c r="A46" t="s">
        <v>712</v>
      </c>
      <c r="B46" t="s">
        <v>711</v>
      </c>
      <c r="C46" t="s">
        <v>710</v>
      </c>
      <c r="D46" t="s">
        <v>709</v>
      </c>
      <c r="E46" t="s">
        <v>6</v>
      </c>
      <c r="F46" t="s">
        <v>5</v>
      </c>
      <c r="G46" t="s">
        <v>178</v>
      </c>
      <c r="H46">
        <f t="shared" si="0"/>
        <v>605.26700000000005</v>
      </c>
      <c r="J46" t="s">
        <v>3</v>
      </c>
      <c r="K46" t="s">
        <v>728</v>
      </c>
      <c r="L46" t="s">
        <v>727</v>
      </c>
      <c r="M46" t="s">
        <v>726</v>
      </c>
    </row>
    <row r="47" spans="1:13" x14ac:dyDescent="0.25">
      <c r="A47" t="s">
        <v>712</v>
      </c>
      <c r="B47" t="s">
        <v>711</v>
      </c>
      <c r="C47" t="s">
        <v>710</v>
      </c>
      <c r="D47" t="s">
        <v>709</v>
      </c>
      <c r="E47" t="s">
        <v>6</v>
      </c>
      <c r="F47" t="s">
        <v>5</v>
      </c>
      <c r="G47" t="s">
        <v>132</v>
      </c>
      <c r="H47">
        <f t="shared" si="0"/>
        <v>609.22399999999993</v>
      </c>
      <c r="J47" t="s">
        <v>3</v>
      </c>
      <c r="K47" t="s">
        <v>725</v>
      </c>
      <c r="L47" t="s">
        <v>724</v>
      </c>
      <c r="M47" t="s">
        <v>723</v>
      </c>
    </row>
    <row r="48" spans="1:13" x14ac:dyDescent="0.25">
      <c r="A48" t="s">
        <v>712</v>
      </c>
      <c r="B48" t="s">
        <v>711</v>
      </c>
      <c r="C48" t="s">
        <v>710</v>
      </c>
      <c r="D48" t="s">
        <v>709</v>
      </c>
      <c r="E48" t="s">
        <v>6</v>
      </c>
      <c r="F48" t="s">
        <v>5</v>
      </c>
      <c r="G48" t="s">
        <v>4</v>
      </c>
      <c r="H48">
        <f t="shared" si="0"/>
        <v>615.0329999999999</v>
      </c>
      <c r="J48" t="s">
        <v>3</v>
      </c>
      <c r="K48" t="s">
        <v>722</v>
      </c>
      <c r="L48" t="s">
        <v>721</v>
      </c>
      <c r="M48" t="s">
        <v>720</v>
      </c>
    </row>
    <row r="49" spans="1:13" x14ac:dyDescent="0.25">
      <c r="A49" t="s">
        <v>712</v>
      </c>
      <c r="B49" t="s">
        <v>711</v>
      </c>
      <c r="C49" t="s">
        <v>710</v>
      </c>
      <c r="D49" t="s">
        <v>709</v>
      </c>
      <c r="E49" t="s">
        <v>6</v>
      </c>
      <c r="F49" t="s">
        <v>5</v>
      </c>
      <c r="G49" t="s">
        <v>132</v>
      </c>
      <c r="H49">
        <f t="shared" si="0"/>
        <v>620.18399999999997</v>
      </c>
      <c r="J49" t="s">
        <v>3</v>
      </c>
      <c r="K49" t="s">
        <v>719</v>
      </c>
      <c r="L49" t="s">
        <v>718</v>
      </c>
      <c r="M49" t="s">
        <v>407</v>
      </c>
    </row>
    <row r="50" spans="1:13" x14ac:dyDescent="0.25">
      <c r="A50" t="s">
        <v>712</v>
      </c>
      <c r="B50" t="s">
        <v>711</v>
      </c>
      <c r="C50" t="s">
        <v>710</v>
      </c>
      <c r="D50" t="s">
        <v>709</v>
      </c>
      <c r="E50" t="s">
        <v>6</v>
      </c>
      <c r="F50" t="s">
        <v>5</v>
      </c>
      <c r="G50" t="s">
        <v>4</v>
      </c>
      <c r="H50">
        <f t="shared" si="0"/>
        <v>719.83200000000011</v>
      </c>
      <c r="J50" t="s">
        <v>3</v>
      </c>
      <c r="K50" t="s">
        <v>717</v>
      </c>
      <c r="L50" t="s">
        <v>716</v>
      </c>
      <c r="M50" t="s">
        <v>715</v>
      </c>
    </row>
    <row r="51" spans="1:13" x14ac:dyDescent="0.25">
      <c r="A51" t="s">
        <v>712</v>
      </c>
      <c r="B51" t="s">
        <v>711</v>
      </c>
      <c r="C51" t="s">
        <v>710</v>
      </c>
      <c r="D51" t="s">
        <v>709</v>
      </c>
      <c r="E51" t="s">
        <v>6</v>
      </c>
      <c r="F51" t="s">
        <v>5</v>
      </c>
      <c r="G51" t="s">
        <v>4</v>
      </c>
      <c r="H51">
        <f t="shared" si="0"/>
        <v>756.64200000000005</v>
      </c>
      <c r="J51" t="s">
        <v>3</v>
      </c>
      <c r="K51" t="s">
        <v>714</v>
      </c>
      <c r="L51" t="s">
        <v>713</v>
      </c>
      <c r="M51" t="s">
        <v>196</v>
      </c>
    </row>
    <row r="52" spans="1:13" x14ac:dyDescent="0.25">
      <c r="A52" t="s">
        <v>712</v>
      </c>
      <c r="B52" t="s">
        <v>711</v>
      </c>
      <c r="C52" t="s">
        <v>710</v>
      </c>
      <c r="D52" t="s">
        <v>709</v>
      </c>
      <c r="E52" t="s">
        <v>6</v>
      </c>
      <c r="F52" t="s">
        <v>5</v>
      </c>
      <c r="G52" t="s">
        <v>4</v>
      </c>
      <c r="H52">
        <f t="shared" si="0"/>
        <v>769.68599999999992</v>
      </c>
      <c r="J52" t="s">
        <v>3</v>
      </c>
      <c r="K52" t="s">
        <v>708</v>
      </c>
      <c r="L52" t="s">
        <v>707</v>
      </c>
      <c r="M52" t="s">
        <v>706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Event Count</vt:lpstr>
      <vt:lpstr>Event Duration</vt:lpstr>
      <vt:lpstr>Event coding</vt:lpstr>
      <vt:lpstr>1B</vt:lpstr>
      <vt:lpstr>5A</vt:lpstr>
      <vt:lpstr>5B</vt:lpstr>
      <vt:lpstr>5C</vt:lpstr>
      <vt:lpstr>8B</vt:lpstr>
      <vt:lpstr>8C</vt:lpstr>
      <vt:lpstr>8D</vt:lpstr>
      <vt:lpstr>11D</vt:lpstr>
      <vt:lpstr>18A</vt:lpstr>
      <vt:lpstr>18B</vt:lpstr>
      <vt:lpstr>18C</vt:lpstr>
      <vt:lpstr>18D</vt:lpstr>
      <vt:lpstr>18E</vt:lpstr>
      <vt:lpstr>19A</vt:lpstr>
      <vt:lpstr>19C</vt:lpstr>
      <vt:lpstr>19E</vt:lpstr>
      <vt:lpstr>21B</vt:lpstr>
      <vt:lpstr>21E</vt:lpstr>
      <vt:lpstr>31C</vt:lpstr>
      <vt:lpstr>31E</vt:lpstr>
      <vt:lpstr>32D</vt:lpstr>
      <vt:lpstr>32E</vt:lpstr>
      <vt:lpstr>Isa195A</vt:lpstr>
      <vt:lpstr>Isa195B</vt:lpstr>
      <vt:lpstr>Isa196A</vt:lpstr>
      <vt:lpstr>Isa196B</vt:lpstr>
      <vt:lpstr>Isa196C</vt:lpstr>
      <vt:lpstr>Isa196D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Skyler Jackman</dc:creator>
  <cp:lastModifiedBy>Skyler Jackman</cp:lastModifiedBy>
  <dcterms:created xsi:type="dcterms:W3CDTF">2019-10-15T23:48:15Z</dcterms:created>
  <dcterms:modified xsi:type="dcterms:W3CDTF">2020-03-10T01:30:46Z</dcterms:modified>
</cp:coreProperties>
</file>