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8595" windowHeight="59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7" i="1"/>
  <c r="C77"/>
  <c r="D60"/>
  <c r="C60"/>
  <c r="D41"/>
  <c r="C41"/>
  <c r="C42" l="1"/>
  <c r="D42"/>
  <c r="D43"/>
  <c r="D78"/>
  <c r="D76"/>
  <c r="C76"/>
  <c r="D61"/>
  <c r="D59"/>
  <c r="C59"/>
  <c r="D24"/>
  <c r="D26"/>
  <c r="D25"/>
  <c r="C25"/>
  <c r="C24"/>
  <c r="I15"/>
  <c r="H15"/>
  <c r="G15"/>
  <c r="F15"/>
  <c r="E15"/>
  <c r="D15"/>
  <c r="D14"/>
  <c r="E14"/>
  <c r="F14"/>
  <c r="G14"/>
  <c r="H14"/>
  <c r="I14"/>
  <c r="C14"/>
  <c r="D13"/>
  <c r="E13"/>
  <c r="F13"/>
  <c r="G13"/>
  <c r="H13"/>
  <c r="I13"/>
  <c r="C13"/>
</calcChain>
</file>

<file path=xl/sharedStrings.xml><?xml version="1.0" encoding="utf-8"?>
<sst xmlns="http://schemas.openxmlformats.org/spreadsheetml/2006/main" count="58" uniqueCount="30">
  <si>
    <t>n</t>
  </si>
  <si>
    <t>Average</t>
  </si>
  <si>
    <t>Standard Deviation</t>
  </si>
  <si>
    <t>Student's t-test</t>
  </si>
  <si>
    <t>set 1</t>
  </si>
  <si>
    <t>set 2</t>
  </si>
  <si>
    <t>set 3</t>
  </si>
  <si>
    <t>H3K9 Acetylation Western Blot Analysis</t>
  </si>
  <si>
    <t>OreR</t>
  </si>
  <si>
    <t>whd1/whd1</t>
  </si>
  <si>
    <t>Ay&gt;whd.i H3</t>
  </si>
  <si>
    <t>Ay&gt;whd.i H3K9</t>
  </si>
  <si>
    <t>Ay&gt;whd.i H4</t>
  </si>
  <si>
    <t>Differentiation levels in primary lobe of lymph gland</t>
  </si>
  <si>
    <t>Control H3</t>
  </si>
  <si>
    <t>Control H3K9</t>
  </si>
  <si>
    <t>Control H4 ac</t>
  </si>
  <si>
    <t>dome &gt; GFP</t>
  </si>
  <si>
    <t>d&gt; chm.i</t>
  </si>
  <si>
    <t>d &gt; Gcn5.i</t>
  </si>
  <si>
    <t>d &gt; AcCoAS.i</t>
  </si>
  <si>
    <r>
      <t>d;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</si>
  <si>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r>
      <t>d;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/ATPCL</t>
    </r>
    <r>
      <rPr>
        <b/>
        <i/>
        <vertAlign val="superscript"/>
        <sz val="11"/>
        <color rgb="FFFF0000"/>
        <rFont val="Cambria"/>
        <family val="1"/>
        <scheme val="major"/>
      </rPr>
      <t>01466</t>
    </r>
  </si>
  <si>
    <r>
      <t>d;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/sea</t>
    </r>
    <r>
      <rPr>
        <b/>
        <i/>
        <vertAlign val="superscript"/>
        <sz val="11"/>
        <color rgb="FFFF0000"/>
        <rFont val="Cambria"/>
        <family val="1"/>
        <scheme val="major"/>
      </rPr>
      <t>EP3364</t>
    </r>
  </si>
  <si>
    <t>d &gt; chm.i</t>
  </si>
  <si>
    <t>Mean fluorescense intensity of H3 labeling in progenitors</t>
  </si>
  <si>
    <t>Mean fluorescense intensity of H3K9 ac labeling in progenitors</t>
  </si>
  <si>
    <t>Control H3K9 ac</t>
  </si>
  <si>
    <t>Ay&gt;whd.i H3K9 ac</t>
  </si>
  <si>
    <t>Mean fluorescense intensity of H4 ac labeling in progenitors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</si>
</sst>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i/>
      <vertAlign val="superscript"/>
      <sz val="11"/>
      <color rgb="FFFF0000"/>
      <name val="Cambria"/>
      <family val="1"/>
      <scheme val="maj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55E3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8772983925846295"/>
          <c:y val="0.17291015157910714"/>
          <c:w val="0.78814200413270241"/>
          <c:h val="0.4387316047469258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55E39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Sheet1!$C$14:$I$14</c:f>
                <c:numCache>
                  <c:formatCode>General</c:formatCode>
                  <c:ptCount val="7"/>
                  <c:pt idx="0">
                    <c:v>2.8651934198817685E-2</c:v>
                  </c:pt>
                  <c:pt idx="1">
                    <c:v>2.6840268254993121E-2</c:v>
                  </c:pt>
                  <c:pt idx="2">
                    <c:v>3.3678380800349343E-2</c:v>
                  </c:pt>
                  <c:pt idx="3">
                    <c:v>2.8329215387024678E-2</c:v>
                  </c:pt>
                  <c:pt idx="4">
                    <c:v>1.4522396496446498E-2</c:v>
                  </c:pt>
                  <c:pt idx="5">
                    <c:v>2.3423634787681148E-2</c:v>
                  </c:pt>
                  <c:pt idx="6">
                    <c:v>2.2668872441693719E-2</c:v>
                  </c:pt>
                </c:numCache>
              </c:numRef>
            </c:plus>
            <c:minus>
              <c:numRef>
                <c:f>Sheet1!$C$14:$I$14</c:f>
                <c:numCache>
                  <c:formatCode>General</c:formatCode>
                  <c:ptCount val="7"/>
                  <c:pt idx="0">
                    <c:v>2.8651934198817685E-2</c:v>
                  </c:pt>
                  <c:pt idx="1">
                    <c:v>2.6840268254993121E-2</c:v>
                  </c:pt>
                  <c:pt idx="2">
                    <c:v>3.3678380800349343E-2</c:v>
                  </c:pt>
                  <c:pt idx="3">
                    <c:v>2.8329215387024678E-2</c:v>
                  </c:pt>
                  <c:pt idx="4">
                    <c:v>1.4522396496446498E-2</c:v>
                  </c:pt>
                  <c:pt idx="5">
                    <c:v>2.3423634787681148E-2</c:v>
                  </c:pt>
                  <c:pt idx="6">
                    <c:v>2.2668872441693719E-2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Sheet1!$K$3:$K$9</c:f>
              <c:strCache>
                <c:ptCount val="7"/>
                <c:pt idx="0">
                  <c:v>dome &gt; GFP</c:v>
                </c:pt>
                <c:pt idx="1">
                  <c:v>d &gt; chm.i</c:v>
                </c:pt>
                <c:pt idx="2">
                  <c:v>d &gt; Gcn5.i</c:v>
                </c:pt>
                <c:pt idx="3">
                  <c:v>d &gt; AcCoAS.i</c:v>
                </c:pt>
                <c:pt idx="4">
                  <c:v>d; whd1/whd1</c:v>
                </c:pt>
                <c:pt idx="5">
                  <c:v>d; whd1/ATPCL01466</c:v>
                </c:pt>
                <c:pt idx="6">
                  <c:v>d; whd1/seaEP3364</c:v>
                </c:pt>
              </c:strCache>
            </c:strRef>
          </c:cat>
          <c:val>
            <c:numRef>
              <c:f>Sheet1!$L$3:$L$9</c:f>
              <c:numCache>
                <c:formatCode>General</c:formatCode>
                <c:ptCount val="7"/>
                <c:pt idx="0">
                  <c:v>0.50459999999999994</c:v>
                </c:pt>
                <c:pt idx="1">
                  <c:v>0.19480000000000003</c:v>
                </c:pt>
                <c:pt idx="2">
                  <c:v>0.1883</c:v>
                </c:pt>
                <c:pt idx="3">
                  <c:v>0.19090000000000001</c:v>
                </c:pt>
                <c:pt idx="4">
                  <c:v>7.669999999999999E-2</c:v>
                </c:pt>
                <c:pt idx="5">
                  <c:v>0.10400000000000001</c:v>
                </c:pt>
                <c:pt idx="6">
                  <c:v>9.7099999999999992E-2</c:v>
                </c:pt>
              </c:numCache>
            </c:numRef>
          </c:val>
        </c:ser>
        <c:gapWidth val="100"/>
        <c:axId val="65992576"/>
        <c:axId val="65994112"/>
      </c:barChart>
      <c:catAx>
        <c:axId val="6599257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65994112"/>
        <c:crosses val="autoZero"/>
        <c:auto val="1"/>
        <c:lblAlgn val="ctr"/>
        <c:lblOffset val="100"/>
      </c:catAx>
      <c:valAx>
        <c:axId val="6599411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65992576"/>
        <c:crosses val="autoZero"/>
        <c:crossBetween val="between"/>
        <c:majorUnit val="0.2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808039625461095"/>
          <c:y val="5.146481006652006E-2"/>
          <c:w val="0.7213497438522315"/>
          <c:h val="0.83241032566542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55E39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Sheet1!$C$25:$D$25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0.10770723931577898</c:v>
                  </c:pt>
                </c:numCache>
              </c:numRef>
            </c:plus>
            <c:minus>
              <c:numRef>
                <c:f>Sheet1!$C$25:$D$25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0.10770723931577898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Sheet1!$G$20:$G$21</c:f>
              <c:strCache>
                <c:ptCount val="2"/>
                <c:pt idx="0">
                  <c:v>OreR</c:v>
                </c:pt>
                <c:pt idx="1">
                  <c:v>whd1/whd1</c:v>
                </c:pt>
              </c:strCache>
            </c:strRef>
          </c:cat>
          <c:val>
            <c:numRef>
              <c:f>Sheet1!$H$20:$H$21</c:f>
              <c:numCache>
                <c:formatCode>General</c:formatCode>
                <c:ptCount val="2"/>
                <c:pt idx="0">
                  <c:v>1</c:v>
                </c:pt>
                <c:pt idx="1">
                  <c:v>0.31136699840057241</c:v>
                </c:pt>
              </c:numCache>
            </c:numRef>
          </c:val>
        </c:ser>
        <c:gapWidth val="100"/>
        <c:axId val="69058944"/>
        <c:axId val="69060480"/>
      </c:barChart>
      <c:catAx>
        <c:axId val="6905894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69060480"/>
        <c:crosses val="autoZero"/>
        <c:auto val="1"/>
        <c:lblAlgn val="ctr"/>
        <c:lblOffset val="100"/>
      </c:catAx>
      <c:valAx>
        <c:axId val="69060480"/>
        <c:scaling>
          <c:orientation val="minMax"/>
          <c:max val="1"/>
        </c:scaling>
        <c:axPos val="l"/>
        <c:numFmt formatCode="General" sourceLinked="1"/>
        <c:tickLblPos val="nextTo"/>
        <c:spPr>
          <a:noFill/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69058944"/>
        <c:crosses val="autoZero"/>
        <c:crossBetween val="between"/>
        <c:majorUnit val="0.2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2348190097727291"/>
          <c:y val="5.1464791282207024E-2"/>
          <c:w val="0.7459482347380455"/>
          <c:h val="0.79797289997430443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55E39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Sheet1!$C$42:$D$42</c:f>
                <c:numCache>
                  <c:formatCode>General</c:formatCode>
                  <c:ptCount val="2"/>
                  <c:pt idx="0">
                    <c:v>18.524937355899546</c:v>
                  </c:pt>
                  <c:pt idx="1">
                    <c:v>17.241031524824734</c:v>
                  </c:pt>
                </c:numCache>
              </c:numRef>
            </c:plus>
            <c:minus>
              <c:numRef>
                <c:f>Sheet1!$C$42:$D$42</c:f>
                <c:numCache>
                  <c:formatCode>General</c:formatCode>
                  <c:ptCount val="2"/>
                  <c:pt idx="0">
                    <c:v>18.524937355899546</c:v>
                  </c:pt>
                  <c:pt idx="1">
                    <c:v>17.241031524824734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Sheet1!$F$34:$F$35</c:f>
              <c:strCache>
                <c:ptCount val="2"/>
                <c:pt idx="0">
                  <c:v>Control H3</c:v>
                </c:pt>
                <c:pt idx="1">
                  <c:v>Ay&gt;whd.i H3</c:v>
                </c:pt>
              </c:strCache>
            </c:strRef>
          </c:cat>
          <c:val>
            <c:numRef>
              <c:f>Sheet1!$G$34:$G$35</c:f>
              <c:numCache>
                <c:formatCode>General</c:formatCode>
                <c:ptCount val="2"/>
                <c:pt idx="0">
                  <c:v>49.594299999999997</c:v>
                </c:pt>
                <c:pt idx="1">
                  <c:v>50.5747</c:v>
                </c:pt>
              </c:numCache>
            </c:numRef>
          </c:val>
        </c:ser>
        <c:gapWidth val="100"/>
        <c:axId val="70337664"/>
        <c:axId val="70339200"/>
      </c:barChart>
      <c:catAx>
        <c:axId val="7033766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0339200"/>
        <c:crosses val="autoZero"/>
        <c:auto val="1"/>
        <c:lblAlgn val="ctr"/>
        <c:lblOffset val="100"/>
      </c:catAx>
      <c:valAx>
        <c:axId val="70339200"/>
        <c:scaling>
          <c:orientation val="minMax"/>
          <c:max val="70"/>
          <c:min val="30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0337664"/>
        <c:crosses val="autoZero"/>
        <c:crossBetween val="between"/>
        <c:majorUnit val="10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3757182933394017"/>
          <c:y val="5.146481006652006E-2"/>
          <c:w val="0.73185830638137805"/>
          <c:h val="0.7979728262357316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55E39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Sheet1!$C$60:$D$60</c:f>
                <c:numCache>
                  <c:formatCode>General</c:formatCode>
                  <c:ptCount val="2"/>
                  <c:pt idx="0">
                    <c:v>11.651563813020397</c:v>
                  </c:pt>
                  <c:pt idx="1">
                    <c:v>8.8477509358154141</c:v>
                  </c:pt>
                </c:numCache>
              </c:numRef>
            </c:plus>
            <c:minus>
              <c:numRef>
                <c:f>Sheet1!$C$60:$D$60</c:f>
                <c:numCache>
                  <c:formatCode>General</c:formatCode>
                  <c:ptCount val="2"/>
                  <c:pt idx="0">
                    <c:v>11.651563813020397</c:v>
                  </c:pt>
                  <c:pt idx="1">
                    <c:v>8.8477509358154141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Sheet1!$F$52:$F$53</c:f>
              <c:strCache>
                <c:ptCount val="2"/>
                <c:pt idx="0">
                  <c:v>Control H3K9 ac</c:v>
                </c:pt>
                <c:pt idx="1">
                  <c:v>Ay&gt;whd.i H3K9 ac</c:v>
                </c:pt>
              </c:strCache>
            </c:strRef>
          </c:cat>
          <c:val>
            <c:numRef>
              <c:f>Sheet1!$G$52:$G$53</c:f>
              <c:numCache>
                <c:formatCode>General</c:formatCode>
                <c:ptCount val="2"/>
                <c:pt idx="0">
                  <c:v>118.66480000000001</c:v>
                </c:pt>
                <c:pt idx="1">
                  <c:v>35.780199999999994</c:v>
                </c:pt>
              </c:numCache>
            </c:numRef>
          </c:val>
        </c:ser>
        <c:gapWidth val="100"/>
        <c:axId val="70344064"/>
        <c:axId val="70365184"/>
      </c:barChart>
      <c:catAx>
        <c:axId val="7034406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0365184"/>
        <c:crosses val="autoZero"/>
        <c:auto val="1"/>
        <c:lblAlgn val="ctr"/>
        <c:lblOffset val="100"/>
      </c:catAx>
      <c:valAx>
        <c:axId val="70365184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0344064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0422288647792303"/>
          <c:y val="5.146481006652006E-2"/>
          <c:w val="0.76520724923739469"/>
          <c:h val="0.7979728262357316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55E39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Sheet1!$C$77:$D$77</c:f>
                <c:numCache>
                  <c:formatCode>General</c:formatCode>
                  <c:ptCount val="2"/>
                  <c:pt idx="0">
                    <c:v>16.211997339418879</c:v>
                  </c:pt>
                  <c:pt idx="1">
                    <c:v>10.181095315992966</c:v>
                  </c:pt>
                </c:numCache>
              </c:numRef>
            </c:plus>
            <c:minus>
              <c:numRef>
                <c:f>Sheet1!$C$77:$D$77</c:f>
                <c:numCache>
                  <c:formatCode>General</c:formatCode>
                  <c:ptCount val="2"/>
                  <c:pt idx="0">
                    <c:v>16.211997339418879</c:v>
                  </c:pt>
                  <c:pt idx="1">
                    <c:v>10.181095315992966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Sheet1!$F$68:$F$69</c:f>
              <c:strCache>
                <c:ptCount val="2"/>
                <c:pt idx="0">
                  <c:v>Control H4 ac</c:v>
                </c:pt>
                <c:pt idx="1">
                  <c:v>Ay&gt;whd.i H4</c:v>
                </c:pt>
              </c:strCache>
            </c:strRef>
          </c:cat>
          <c:val>
            <c:numRef>
              <c:f>Sheet1!$G$68:$G$69</c:f>
              <c:numCache>
                <c:formatCode>General</c:formatCode>
                <c:ptCount val="2"/>
                <c:pt idx="0">
                  <c:v>116.70520000000003</c:v>
                </c:pt>
                <c:pt idx="1">
                  <c:v>37.069499999999998</c:v>
                </c:pt>
              </c:numCache>
            </c:numRef>
          </c:val>
        </c:ser>
        <c:gapWidth val="100"/>
        <c:axId val="70368256"/>
        <c:axId val="70456064"/>
      </c:barChart>
      <c:catAx>
        <c:axId val="7036825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0456064"/>
        <c:crosses val="autoZero"/>
        <c:auto val="1"/>
        <c:lblAlgn val="ctr"/>
        <c:lblOffset val="100"/>
      </c:catAx>
      <c:valAx>
        <c:axId val="70456064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7036825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299663</xdr:colOff>
      <xdr:row>0</xdr:row>
      <xdr:rowOff>171237</xdr:rowOff>
    </xdr:from>
    <xdr:to>
      <xdr:col>21</xdr:col>
      <xdr:colOff>599326</xdr:colOff>
      <xdr:row>16</xdr:row>
      <xdr:rowOff>64216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438794</xdr:colOff>
      <xdr:row>1</xdr:row>
      <xdr:rowOff>3</xdr:rowOff>
    </xdr:from>
    <xdr:to>
      <xdr:col>13</xdr:col>
      <xdr:colOff>278260</xdr:colOff>
      <xdr:row>13</xdr:row>
      <xdr:rowOff>64215</xdr:rowOff>
    </xdr:to>
    <xdr:sp macro="" textlink="">
      <xdr:nvSpPr>
        <xdr:cNvPr id="3" name="TextBox 2"/>
        <xdr:cNvSpPr txBox="1"/>
      </xdr:nvSpPr>
      <xdr:spPr>
        <a:xfrm rot="16200000">
          <a:off x="9364468" y="1198654"/>
          <a:ext cx="2461516" cy="4494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Differentiated</a:t>
          </a:r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10</xdr:col>
      <xdr:colOff>363877</xdr:colOff>
      <xdr:row>17</xdr:row>
      <xdr:rowOff>53511</xdr:rowOff>
    </xdr:from>
    <xdr:to>
      <xdr:col>15</xdr:col>
      <xdr:colOff>470898</xdr:colOff>
      <xdr:row>28</xdr:row>
      <xdr:rowOff>53512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460199</xdr:colOff>
      <xdr:row>17</xdr:row>
      <xdr:rowOff>107022</xdr:rowOff>
    </xdr:from>
    <xdr:to>
      <xdr:col>11</xdr:col>
      <xdr:colOff>117729</xdr:colOff>
      <xdr:row>27</xdr:row>
      <xdr:rowOff>10704</xdr:rowOff>
    </xdr:to>
    <xdr:sp macro="" textlink="">
      <xdr:nvSpPr>
        <xdr:cNvPr id="5" name="TextBox 4"/>
        <xdr:cNvSpPr txBox="1"/>
      </xdr:nvSpPr>
      <xdr:spPr>
        <a:xfrm rot="16200000">
          <a:off x="8390564" y="4248792"/>
          <a:ext cx="1830086" cy="2675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IN" sz="1100" b="1"/>
            <a:t>Level</a:t>
          </a:r>
          <a:r>
            <a:rPr lang="en-IN" sz="1100" b="1" baseline="0"/>
            <a:t> of H3K9 acetylation</a:t>
          </a:r>
          <a:endParaRPr lang="en-IN" sz="1100" b="1"/>
        </a:p>
      </xdr:txBody>
    </xdr:sp>
    <xdr:clientData/>
  </xdr:twoCellAnchor>
  <xdr:twoCellAnchor>
    <xdr:from>
      <xdr:col>7</xdr:col>
      <xdr:colOff>931096</xdr:colOff>
      <xdr:row>29</xdr:row>
      <xdr:rowOff>149830</xdr:rowOff>
    </xdr:from>
    <xdr:to>
      <xdr:col>13</xdr:col>
      <xdr:colOff>363878</xdr:colOff>
      <xdr:row>43</xdr:row>
      <xdr:rowOff>192640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941798</xdr:colOff>
      <xdr:row>46</xdr:row>
      <xdr:rowOff>128427</xdr:rowOff>
    </xdr:from>
    <xdr:to>
      <xdr:col>13</xdr:col>
      <xdr:colOff>374580</xdr:colOff>
      <xdr:row>60</xdr:row>
      <xdr:rowOff>171236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866882</xdr:colOff>
      <xdr:row>63</xdr:row>
      <xdr:rowOff>42810</xdr:rowOff>
    </xdr:from>
    <xdr:to>
      <xdr:col>13</xdr:col>
      <xdr:colOff>299664</xdr:colOff>
      <xdr:row>77</xdr:row>
      <xdr:rowOff>85618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331770</xdr:colOff>
      <xdr:row>6</xdr:row>
      <xdr:rowOff>96322</xdr:rowOff>
    </xdr:from>
    <xdr:to>
      <xdr:col>16</xdr:col>
      <xdr:colOff>117725</xdr:colOff>
      <xdr:row>7</xdr:row>
      <xdr:rowOff>53513</xdr:rowOff>
    </xdr:to>
    <xdr:sp macro="" textlink="">
      <xdr:nvSpPr>
        <xdr:cNvPr id="11" name="TextBox 10"/>
        <xdr:cNvSpPr txBox="1"/>
      </xdr:nvSpPr>
      <xdr:spPr>
        <a:xfrm>
          <a:off x="12093540" y="1273569"/>
          <a:ext cx="395983" cy="1712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16</xdr:col>
      <xdr:colOff>377148</xdr:colOff>
      <xdr:row>6</xdr:row>
      <xdr:rowOff>77484</xdr:rowOff>
    </xdr:from>
    <xdr:to>
      <xdr:col>17</xdr:col>
      <xdr:colOff>163103</xdr:colOff>
      <xdr:row>7</xdr:row>
      <xdr:rowOff>64214</xdr:rowOff>
    </xdr:to>
    <xdr:sp macro="" textlink="">
      <xdr:nvSpPr>
        <xdr:cNvPr id="12" name="TextBox 11"/>
        <xdr:cNvSpPr txBox="1"/>
      </xdr:nvSpPr>
      <xdr:spPr>
        <a:xfrm>
          <a:off x="12748946" y="1254731"/>
          <a:ext cx="395983" cy="20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17</xdr:col>
      <xdr:colOff>411823</xdr:colOff>
      <xdr:row>6</xdr:row>
      <xdr:rowOff>112160</xdr:rowOff>
    </xdr:from>
    <xdr:to>
      <xdr:col>18</xdr:col>
      <xdr:colOff>197778</xdr:colOff>
      <xdr:row>7</xdr:row>
      <xdr:rowOff>98890</xdr:rowOff>
    </xdr:to>
    <xdr:sp macro="" textlink="">
      <xdr:nvSpPr>
        <xdr:cNvPr id="13" name="TextBox 12"/>
        <xdr:cNvSpPr txBox="1"/>
      </xdr:nvSpPr>
      <xdr:spPr>
        <a:xfrm>
          <a:off x="13393649" y="1289407"/>
          <a:ext cx="395983" cy="20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18</xdr:col>
      <xdr:colOff>457200</xdr:colOff>
      <xdr:row>7</xdr:row>
      <xdr:rowOff>189644</xdr:rowOff>
    </xdr:from>
    <xdr:to>
      <xdr:col>19</xdr:col>
      <xdr:colOff>243155</xdr:colOff>
      <xdr:row>8</xdr:row>
      <xdr:rowOff>176374</xdr:rowOff>
    </xdr:to>
    <xdr:sp macro="" textlink="">
      <xdr:nvSpPr>
        <xdr:cNvPr id="14" name="TextBox 13"/>
        <xdr:cNvSpPr txBox="1"/>
      </xdr:nvSpPr>
      <xdr:spPr>
        <a:xfrm>
          <a:off x="14049054" y="1580936"/>
          <a:ext cx="395983" cy="20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19</xdr:col>
      <xdr:colOff>181511</xdr:colOff>
      <xdr:row>6</xdr:row>
      <xdr:rowOff>42381</xdr:rowOff>
    </xdr:from>
    <xdr:to>
      <xdr:col>19</xdr:col>
      <xdr:colOff>577494</xdr:colOff>
      <xdr:row>7</xdr:row>
      <xdr:rowOff>29111</xdr:rowOff>
    </xdr:to>
    <xdr:sp macro="" textlink="">
      <xdr:nvSpPr>
        <xdr:cNvPr id="15" name="TextBox 14"/>
        <xdr:cNvSpPr txBox="1"/>
      </xdr:nvSpPr>
      <xdr:spPr>
        <a:xfrm>
          <a:off x="14383393" y="1219628"/>
          <a:ext cx="395983" cy="200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19</xdr:col>
      <xdr:colOff>473040</xdr:colOff>
      <xdr:row>4</xdr:row>
      <xdr:rowOff>117725</xdr:rowOff>
    </xdr:from>
    <xdr:to>
      <xdr:col>20</xdr:col>
      <xdr:colOff>117725</xdr:colOff>
      <xdr:row>5</xdr:row>
      <xdr:rowOff>117297</xdr:rowOff>
    </xdr:to>
    <xdr:sp macro="" textlink="">
      <xdr:nvSpPr>
        <xdr:cNvPr id="16" name="TextBox 15"/>
        <xdr:cNvSpPr txBox="1"/>
      </xdr:nvSpPr>
      <xdr:spPr>
        <a:xfrm>
          <a:off x="14674922" y="909691"/>
          <a:ext cx="254713" cy="192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18</xdr:col>
      <xdr:colOff>470899</xdr:colOff>
      <xdr:row>7</xdr:row>
      <xdr:rowOff>74916</xdr:rowOff>
    </xdr:from>
    <xdr:to>
      <xdr:col>20</xdr:col>
      <xdr:colOff>203343</xdr:colOff>
      <xdr:row>7</xdr:row>
      <xdr:rowOff>76504</xdr:rowOff>
    </xdr:to>
    <xdr:cxnSp macro="">
      <xdr:nvCxnSpPr>
        <xdr:cNvPr id="18" name="Straight Connector 17"/>
        <xdr:cNvCxnSpPr/>
      </xdr:nvCxnSpPr>
      <xdr:spPr>
        <a:xfrm>
          <a:off x="14062753" y="1466208"/>
          <a:ext cx="9525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492303</xdr:colOff>
      <xdr:row>5</xdr:row>
      <xdr:rowOff>149831</xdr:rowOff>
    </xdr:from>
    <xdr:to>
      <xdr:col>21</xdr:col>
      <xdr:colOff>235450</xdr:colOff>
      <xdr:row>5</xdr:row>
      <xdr:rowOff>171235</xdr:rowOff>
    </xdr:to>
    <xdr:cxnSp macro="">
      <xdr:nvCxnSpPr>
        <xdr:cNvPr id="20" name="Straight Connector 19"/>
        <xdr:cNvCxnSpPr/>
      </xdr:nvCxnSpPr>
      <xdr:spPr>
        <a:xfrm flipV="1">
          <a:off x="14084157" y="1134438"/>
          <a:ext cx="1573231" cy="214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224747</xdr:colOff>
      <xdr:row>21</xdr:row>
      <xdr:rowOff>128427</xdr:rowOff>
    </xdr:from>
    <xdr:to>
      <xdr:col>14</xdr:col>
      <xdr:colOff>567219</xdr:colOff>
      <xdr:row>22</xdr:row>
      <xdr:rowOff>171235</xdr:rowOff>
    </xdr:to>
    <xdr:sp macro="" textlink="">
      <xdr:nvSpPr>
        <xdr:cNvPr id="23" name="TextBox 22"/>
        <xdr:cNvSpPr txBox="1"/>
      </xdr:nvSpPr>
      <xdr:spPr>
        <a:xfrm>
          <a:off x="11376489" y="4259494"/>
          <a:ext cx="342472" cy="235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11</xdr:col>
      <xdr:colOff>406685</xdr:colOff>
      <xdr:row>29</xdr:row>
      <xdr:rowOff>171236</xdr:rowOff>
    </xdr:from>
    <xdr:to>
      <xdr:col>12</xdr:col>
      <xdr:colOff>171237</xdr:colOff>
      <xdr:row>30</xdr:row>
      <xdr:rowOff>181939</xdr:rowOff>
    </xdr:to>
    <xdr:sp macro="" textlink="">
      <xdr:nvSpPr>
        <xdr:cNvPr id="24" name="TextBox 23"/>
        <xdr:cNvSpPr txBox="1"/>
      </xdr:nvSpPr>
      <xdr:spPr>
        <a:xfrm>
          <a:off x="9728342" y="5843427"/>
          <a:ext cx="374580" cy="203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n.s.</a:t>
          </a:r>
        </a:p>
      </xdr:txBody>
    </xdr:sp>
    <xdr:clientData/>
  </xdr:twoCellAnchor>
  <xdr:twoCellAnchor>
    <xdr:from>
      <xdr:col>11</xdr:col>
      <xdr:colOff>395982</xdr:colOff>
      <xdr:row>53</xdr:row>
      <xdr:rowOff>139129</xdr:rowOff>
    </xdr:from>
    <xdr:to>
      <xdr:col>12</xdr:col>
      <xdr:colOff>235449</xdr:colOff>
      <xdr:row>54</xdr:row>
      <xdr:rowOff>160534</xdr:rowOff>
    </xdr:to>
    <xdr:sp macro="" textlink="">
      <xdr:nvSpPr>
        <xdr:cNvPr id="25" name="TextBox 24"/>
        <xdr:cNvSpPr txBox="1"/>
      </xdr:nvSpPr>
      <xdr:spPr>
        <a:xfrm>
          <a:off x="9717639" y="10434691"/>
          <a:ext cx="449495" cy="214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***.</a:t>
          </a:r>
        </a:p>
      </xdr:txBody>
    </xdr:sp>
    <xdr:clientData/>
  </xdr:twoCellAnchor>
  <xdr:twoCellAnchor>
    <xdr:from>
      <xdr:col>11</xdr:col>
      <xdr:colOff>321068</xdr:colOff>
      <xdr:row>69</xdr:row>
      <xdr:rowOff>139129</xdr:rowOff>
    </xdr:from>
    <xdr:to>
      <xdr:col>12</xdr:col>
      <xdr:colOff>107024</xdr:colOff>
      <xdr:row>71</xdr:row>
      <xdr:rowOff>42810</xdr:rowOff>
    </xdr:to>
    <xdr:sp macro="" textlink="">
      <xdr:nvSpPr>
        <xdr:cNvPr id="26" name="TextBox 25"/>
        <xdr:cNvSpPr txBox="1"/>
      </xdr:nvSpPr>
      <xdr:spPr>
        <a:xfrm>
          <a:off x="9642725" y="13516938"/>
          <a:ext cx="395984" cy="2889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0.10213</cdr:x>
      <cdr:y>0.90043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1000139" y="1000139"/>
          <a:ext cx="2466987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H3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/>
          <a:r>
            <a:rPr lang="en-IN" sz="1100" b="1"/>
            <a:t>labeling</a:t>
          </a:r>
          <a:r>
            <a:rPr lang="en-IN" sz="1100" b="1" baseline="0"/>
            <a:t> in progenitors</a:t>
          </a:r>
          <a:endParaRPr lang="en-IN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0.10213</cdr:x>
      <cdr:y>0.90043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1000139" y="1000139"/>
          <a:ext cx="2466987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H3K9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/>
          <a:r>
            <a:rPr lang="en-IN" sz="1100" b="1"/>
            <a:t>labeling</a:t>
          </a:r>
          <a:r>
            <a:rPr lang="en-IN" sz="1100" b="1" baseline="0"/>
            <a:t> in progenitors</a:t>
          </a:r>
          <a:endParaRPr lang="en-IN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0.10213</cdr:x>
      <cdr:y>0.90043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1000139" y="1000139"/>
          <a:ext cx="2466987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H4 ac</a:t>
          </a:r>
          <a:endParaRPr lang="en-IN" sz="1100" b="1">
            <a:solidFill>
              <a:sysClr val="windowText" lastClr="000000"/>
            </a:solidFill>
            <a:latin typeface="Calibri"/>
          </a:endParaRPr>
        </a:p>
        <a:p xmlns:a="http://schemas.openxmlformats.org/drawingml/2006/main">
          <a:pPr algn="ctr"/>
          <a:r>
            <a:rPr lang="en-IN" sz="1100" b="1"/>
            <a:t>labeling</a:t>
          </a:r>
          <a:r>
            <a:rPr lang="en-IN" sz="1100" b="1" baseline="0"/>
            <a:t> in progenitors</a:t>
          </a:r>
          <a:endParaRPr lang="en-IN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78"/>
  <sheetViews>
    <sheetView tabSelected="1" zoomScale="89" zoomScaleNormal="89" workbookViewId="0">
      <selection activeCell="F53" sqref="F53"/>
    </sheetView>
  </sheetViews>
  <sheetFormatPr defaultRowHeight="15"/>
  <cols>
    <col min="3" max="3" width="12.42578125" customWidth="1"/>
    <col min="4" max="4" width="10.85546875" customWidth="1"/>
    <col min="5" max="5" width="11.42578125" customWidth="1"/>
    <col min="6" max="6" width="12.7109375" customWidth="1"/>
    <col min="7" max="7" width="15.42578125" customWidth="1"/>
    <col min="8" max="8" width="21.140625" customWidth="1"/>
    <col min="9" max="9" width="19.28515625" customWidth="1"/>
  </cols>
  <sheetData>
    <row r="1" spans="2:12">
      <c r="C1" s="1" t="s">
        <v>13</v>
      </c>
    </row>
    <row r="2" spans="2:12" ht="17.25">
      <c r="B2" t="s">
        <v>0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</row>
    <row r="3" spans="2:12">
      <c r="B3">
        <v>1</v>
      </c>
      <c r="C3">
        <v>0.48899999999999999</v>
      </c>
      <c r="D3">
        <v>0.223</v>
      </c>
      <c r="E3">
        <v>0.2</v>
      </c>
      <c r="F3">
        <v>0.14099999999999999</v>
      </c>
      <c r="G3">
        <v>9.7000000000000003E-2</v>
      </c>
      <c r="H3">
        <v>0.11899999999999999</v>
      </c>
      <c r="I3">
        <v>9.6000000000000002E-2</v>
      </c>
      <c r="K3" s="2" t="s">
        <v>17</v>
      </c>
      <c r="L3">
        <v>0.50459999999999994</v>
      </c>
    </row>
    <row r="4" spans="2:12">
      <c r="B4">
        <v>2</v>
      </c>
      <c r="C4">
        <v>0.52</v>
      </c>
      <c r="D4">
        <v>0.20100000000000001</v>
      </c>
      <c r="E4">
        <v>0.189</v>
      </c>
      <c r="F4">
        <v>0.245</v>
      </c>
      <c r="G4">
        <v>0.09</v>
      </c>
      <c r="H4">
        <v>9.8000000000000004E-2</v>
      </c>
      <c r="I4">
        <v>8.7999999999999995E-2</v>
      </c>
      <c r="K4" s="2" t="s">
        <v>24</v>
      </c>
      <c r="L4">
        <v>0.19480000000000003</v>
      </c>
    </row>
    <row r="5" spans="2:12">
      <c r="B5">
        <v>3</v>
      </c>
      <c r="C5">
        <v>0.54400000000000004</v>
      </c>
      <c r="D5">
        <v>0.19</v>
      </c>
      <c r="E5">
        <v>0.16800000000000001</v>
      </c>
      <c r="F5">
        <v>0.22</v>
      </c>
      <c r="G5">
        <v>9.0999999999999998E-2</v>
      </c>
      <c r="H5">
        <v>0.13400000000000001</v>
      </c>
      <c r="I5">
        <v>0.127</v>
      </c>
      <c r="K5" s="2" t="s">
        <v>19</v>
      </c>
      <c r="L5">
        <v>0.1883</v>
      </c>
    </row>
    <row r="6" spans="2:12">
      <c r="B6">
        <v>4</v>
      </c>
      <c r="C6">
        <v>0.47199999999999998</v>
      </c>
      <c r="D6">
        <v>0.185</v>
      </c>
      <c r="E6">
        <v>0.161</v>
      </c>
      <c r="F6">
        <v>0.16800000000000001</v>
      </c>
      <c r="G6">
        <v>6.8000000000000005E-2</v>
      </c>
      <c r="H6">
        <v>6.5000000000000002E-2</v>
      </c>
      <c r="I6">
        <v>7.8E-2</v>
      </c>
      <c r="K6" s="2" t="s">
        <v>20</v>
      </c>
      <c r="L6">
        <v>0.19090000000000001</v>
      </c>
    </row>
    <row r="7" spans="2:12" ht="17.25">
      <c r="B7">
        <v>5</v>
      </c>
      <c r="C7">
        <v>0.49</v>
      </c>
      <c r="D7">
        <v>0.17299999999999999</v>
      </c>
      <c r="E7">
        <v>0.183</v>
      </c>
      <c r="F7">
        <v>0.17299999999999999</v>
      </c>
      <c r="G7">
        <v>5.2999999999999999E-2</v>
      </c>
      <c r="H7">
        <v>9.1999999999999998E-2</v>
      </c>
      <c r="I7">
        <v>6.6000000000000003E-2</v>
      </c>
      <c r="K7" s="2" t="s">
        <v>21</v>
      </c>
      <c r="L7">
        <v>7.669999999999999E-2</v>
      </c>
    </row>
    <row r="8" spans="2:12" ht="17.25">
      <c r="B8">
        <v>6</v>
      </c>
      <c r="C8">
        <v>0.53400000000000003</v>
      </c>
      <c r="D8">
        <v>0.22500000000000001</v>
      </c>
      <c r="E8">
        <v>0.20599999999999999</v>
      </c>
      <c r="F8">
        <v>0.189</v>
      </c>
      <c r="G8">
        <v>7.8E-2</v>
      </c>
      <c r="H8">
        <v>0.127</v>
      </c>
      <c r="I8">
        <v>0.13200000000000001</v>
      </c>
      <c r="K8" s="2" t="s">
        <v>22</v>
      </c>
      <c r="L8">
        <v>0.10400000000000001</v>
      </c>
    </row>
    <row r="9" spans="2:12" ht="17.25">
      <c r="B9">
        <v>7</v>
      </c>
      <c r="C9">
        <v>0.51100000000000001</v>
      </c>
      <c r="D9">
        <v>0.13900000000000001</v>
      </c>
      <c r="E9">
        <v>0.14399999999999999</v>
      </c>
      <c r="F9">
        <v>0.19500000000000001</v>
      </c>
      <c r="G9">
        <v>7.0999999999999994E-2</v>
      </c>
      <c r="H9">
        <v>7.9000000000000001E-2</v>
      </c>
      <c r="I9">
        <v>7.4999999999999997E-2</v>
      </c>
      <c r="K9" s="2" t="s">
        <v>23</v>
      </c>
      <c r="L9">
        <v>9.7099999999999992E-2</v>
      </c>
    </row>
    <row r="10" spans="2:12">
      <c r="B10">
        <v>8</v>
      </c>
      <c r="C10">
        <v>0.53700000000000003</v>
      </c>
      <c r="D10">
        <v>0.19800000000000001</v>
      </c>
      <c r="E10">
        <v>0.183</v>
      </c>
      <c r="F10">
        <v>0.193</v>
      </c>
      <c r="G10">
        <v>8.8999999999999996E-2</v>
      </c>
      <c r="H10">
        <v>9.8000000000000004E-2</v>
      </c>
      <c r="I10">
        <v>8.5000000000000006E-2</v>
      </c>
    </row>
    <row r="11" spans="2:12">
      <c r="B11">
        <v>9</v>
      </c>
      <c r="C11">
        <v>0.46200000000000002</v>
      </c>
      <c r="D11">
        <v>0.188</v>
      </c>
      <c r="E11">
        <v>0.18</v>
      </c>
      <c r="F11">
        <v>0.186</v>
      </c>
      <c r="G11">
        <v>6.3E-2</v>
      </c>
      <c r="H11">
        <v>0.13300000000000001</v>
      </c>
      <c r="I11">
        <v>0.115</v>
      </c>
    </row>
    <row r="12" spans="2:12">
      <c r="B12">
        <v>10</v>
      </c>
      <c r="C12">
        <v>0.48699999999999999</v>
      </c>
      <c r="D12">
        <v>0.22600000000000001</v>
      </c>
      <c r="E12">
        <v>0.26900000000000002</v>
      </c>
      <c r="F12">
        <v>0.19900000000000001</v>
      </c>
      <c r="G12">
        <v>6.7000000000000004E-2</v>
      </c>
      <c r="H12">
        <v>9.5000000000000001E-2</v>
      </c>
      <c r="I12">
        <v>0.109</v>
      </c>
    </row>
    <row r="13" spans="2:12">
      <c r="B13" t="s">
        <v>1</v>
      </c>
      <c r="C13">
        <f>AVERAGE(C3:C12)</f>
        <v>0.50459999999999994</v>
      </c>
      <c r="D13">
        <f t="shared" ref="D13:I13" si="0">AVERAGE(D3:D12)</f>
        <v>0.19480000000000003</v>
      </c>
      <c r="E13">
        <f t="shared" si="0"/>
        <v>0.1883</v>
      </c>
      <c r="F13">
        <f t="shared" si="0"/>
        <v>0.19090000000000001</v>
      </c>
      <c r="G13">
        <f t="shared" si="0"/>
        <v>7.669999999999999E-2</v>
      </c>
      <c r="H13">
        <f t="shared" si="0"/>
        <v>0.10400000000000001</v>
      </c>
      <c r="I13">
        <f t="shared" si="0"/>
        <v>9.7099999999999992E-2</v>
      </c>
    </row>
    <row r="14" spans="2:12">
      <c r="B14" t="s">
        <v>2</v>
      </c>
      <c r="C14">
        <f>STDEV(C3:C12)</f>
        <v>2.8651934198817685E-2</v>
      </c>
      <c r="D14">
        <f t="shared" ref="D14:I14" si="1">STDEV(D3:D12)</f>
        <v>2.6840268254993121E-2</v>
      </c>
      <c r="E14">
        <f t="shared" si="1"/>
        <v>3.3678380800349343E-2</v>
      </c>
      <c r="F14">
        <f t="shared" si="1"/>
        <v>2.8329215387024678E-2</v>
      </c>
      <c r="G14">
        <f t="shared" si="1"/>
        <v>1.4522396496446498E-2</v>
      </c>
      <c r="H14">
        <f t="shared" si="1"/>
        <v>2.3423634787681148E-2</v>
      </c>
      <c r="I14">
        <f t="shared" si="1"/>
        <v>2.2668872441693719E-2</v>
      </c>
    </row>
    <row r="15" spans="2:12">
      <c r="B15" t="s">
        <v>3</v>
      </c>
      <c r="D15">
        <f>TTEST(D3:D12,C3:C12,2,3)</f>
        <v>2.2670800607070676E-15</v>
      </c>
      <c r="E15">
        <f>TTEST(E3:E12,C3:C12,2,3)</f>
        <v>1.9903744299237841E-14</v>
      </c>
      <c r="F15">
        <f>TTEST(F3:F12,C3:C12,2,3)</f>
        <v>2.6009578685263297E-15</v>
      </c>
      <c r="G15">
        <f>TTEST(G3:G12,C3:C12,2,3)</f>
        <v>1.4001674760435315E-15</v>
      </c>
      <c r="H15">
        <f>TTEST(H3:H12,G3:G12,2,3)</f>
        <v>6.8353632854864666E-3</v>
      </c>
      <c r="I15">
        <f>TTEST(I3:I12,G3:G12,2,3)</f>
        <v>2.9739021231399564E-2</v>
      </c>
    </row>
    <row r="18" spans="2:8">
      <c r="C18" s="1" t="s">
        <v>7</v>
      </c>
    </row>
    <row r="19" spans="2:8">
      <c r="B19" t="s">
        <v>0</v>
      </c>
      <c r="C19" s="2" t="s">
        <v>8</v>
      </c>
      <c r="D19" s="2" t="s">
        <v>9</v>
      </c>
    </row>
    <row r="20" spans="2:8">
      <c r="B20" t="s">
        <v>4</v>
      </c>
      <c r="C20">
        <v>1</v>
      </c>
      <c r="D20">
        <v>0.19027830140522736</v>
      </c>
      <c r="G20" s="2" t="s">
        <v>8</v>
      </c>
      <c r="H20">
        <v>1</v>
      </c>
    </row>
    <row r="21" spans="2:8">
      <c r="B21" t="s">
        <v>5</v>
      </c>
      <c r="C21">
        <v>1</v>
      </c>
      <c r="D21">
        <v>0.34733503724842946</v>
      </c>
      <c r="G21" s="2" t="s">
        <v>9</v>
      </c>
      <c r="H21">
        <v>0.31136699840057241</v>
      </c>
    </row>
    <row r="22" spans="2:8">
      <c r="B22" t="s">
        <v>6</v>
      </c>
      <c r="C22">
        <v>1</v>
      </c>
      <c r="D22">
        <v>0.39648765654806051</v>
      </c>
    </row>
    <row r="24" spans="2:8">
      <c r="B24" t="s">
        <v>1</v>
      </c>
      <c r="C24" s="3">
        <f>AVERAGE(C20:C22)</f>
        <v>1</v>
      </c>
      <c r="D24" s="3">
        <f>AVERAGE(D20:D22)</f>
        <v>0.31136699840057241</v>
      </c>
    </row>
    <row r="25" spans="2:8">
      <c r="B25" t="s">
        <v>2</v>
      </c>
      <c r="C25" s="3">
        <f>STDEV(C20:C22)</f>
        <v>0</v>
      </c>
      <c r="D25" s="3">
        <f>STDEV(D20:D22)</f>
        <v>0.10770723931577898</v>
      </c>
    </row>
    <row r="26" spans="2:8">
      <c r="B26" t="s">
        <v>3</v>
      </c>
      <c r="C26" s="3"/>
      <c r="D26" s="3">
        <f>TTEST(D20:D22,C20:C22,2,3)</f>
        <v>8.0560108804868611E-3</v>
      </c>
    </row>
    <row r="29" spans="2:8">
      <c r="B29" s="1" t="s">
        <v>25</v>
      </c>
    </row>
    <row r="30" spans="2:8">
      <c r="B30" t="s">
        <v>0</v>
      </c>
      <c r="C30" s="4" t="s">
        <v>14</v>
      </c>
      <c r="D30" s="4" t="s">
        <v>10</v>
      </c>
    </row>
    <row r="31" spans="2:8">
      <c r="B31">
        <v>1</v>
      </c>
      <c r="C31">
        <v>59.058999999999997</v>
      </c>
      <c r="D31">
        <v>64.852999999999994</v>
      </c>
    </row>
    <row r="32" spans="2:8">
      <c r="B32">
        <v>2</v>
      </c>
      <c r="C32">
        <v>46.918999999999997</v>
      </c>
      <c r="D32">
        <v>53.805999999999997</v>
      </c>
    </row>
    <row r="33" spans="2:7">
      <c r="B33">
        <v>3</v>
      </c>
      <c r="C33">
        <v>45.677999999999997</v>
      </c>
      <c r="D33">
        <v>63.619</v>
      </c>
    </row>
    <row r="34" spans="2:7">
      <c r="B34">
        <v>4</v>
      </c>
      <c r="C34">
        <v>35.488999999999997</v>
      </c>
      <c r="D34">
        <v>49.982999999999997</v>
      </c>
      <c r="F34" s="4" t="s">
        <v>14</v>
      </c>
      <c r="G34">
        <v>49.594299999999997</v>
      </c>
    </row>
    <row r="35" spans="2:7">
      <c r="B35">
        <v>5</v>
      </c>
      <c r="C35">
        <v>38.093000000000004</v>
      </c>
      <c r="D35">
        <v>37.988</v>
      </c>
      <c r="F35" s="4" t="s">
        <v>10</v>
      </c>
      <c r="G35">
        <v>50.5747</v>
      </c>
    </row>
    <row r="36" spans="2:7">
      <c r="B36">
        <v>6</v>
      </c>
      <c r="C36">
        <v>53.582000000000001</v>
      </c>
      <c r="D36">
        <v>45.509</v>
      </c>
    </row>
    <row r="37" spans="2:7">
      <c r="B37">
        <v>7</v>
      </c>
      <c r="C37">
        <v>39.81</v>
      </c>
      <c r="D37">
        <v>55.061999999999998</v>
      </c>
    </row>
    <row r="38" spans="2:7">
      <c r="B38">
        <v>8</v>
      </c>
      <c r="C38">
        <v>57.6</v>
      </c>
      <c r="D38">
        <v>44.808</v>
      </c>
    </row>
    <row r="39" spans="2:7">
      <c r="B39">
        <v>9</v>
      </c>
      <c r="C39">
        <v>56.097000000000001</v>
      </c>
      <c r="D39">
        <v>50.536999999999999</v>
      </c>
    </row>
    <row r="40" spans="2:7">
      <c r="B40">
        <v>10</v>
      </c>
      <c r="C40">
        <v>63.616</v>
      </c>
      <c r="D40">
        <v>39.582000000000001</v>
      </c>
    </row>
    <row r="41" spans="2:7">
      <c r="B41" t="s">
        <v>1</v>
      </c>
      <c r="C41">
        <f>AVERAGE(C31:C40)</f>
        <v>49.594299999999997</v>
      </c>
      <c r="D41">
        <f>AVERAGE(D31:D40)</f>
        <v>50.5747</v>
      </c>
    </row>
    <row r="42" spans="2:7">
      <c r="B42" t="s">
        <v>2</v>
      </c>
      <c r="C42">
        <f>STDEV(C31:C41)+STDEV(C31:C41)</f>
        <v>18.524937355899546</v>
      </c>
      <c r="D42">
        <f>STDEV(D31:D41)+STDEV(D31:D41)</f>
        <v>17.241031524824734</v>
      </c>
    </row>
    <row r="43" spans="2:7">
      <c r="B43" t="s">
        <v>3</v>
      </c>
      <c r="D43">
        <f>TTEST(D31:D40,C31:C40,2,3)</f>
        <v>0.81882830328055811</v>
      </c>
    </row>
    <row r="47" spans="2:7">
      <c r="B47" s="1" t="s">
        <v>26</v>
      </c>
    </row>
    <row r="48" spans="2:7">
      <c r="B48" t="s">
        <v>0</v>
      </c>
      <c r="C48" s="4" t="s">
        <v>15</v>
      </c>
      <c r="D48" s="4" t="s">
        <v>11</v>
      </c>
    </row>
    <row r="49" spans="2:7">
      <c r="B49">
        <v>1</v>
      </c>
      <c r="C49">
        <v>121.69499999999999</v>
      </c>
      <c r="D49">
        <v>41.819000000000003</v>
      </c>
    </row>
    <row r="50" spans="2:7">
      <c r="B50">
        <v>2</v>
      </c>
      <c r="C50">
        <v>144.54300000000001</v>
      </c>
      <c r="D50">
        <v>42.220999999999997</v>
      </c>
    </row>
    <row r="51" spans="2:7">
      <c r="B51">
        <v>3</v>
      </c>
      <c r="C51">
        <v>112.788</v>
      </c>
      <c r="D51">
        <v>18.48</v>
      </c>
    </row>
    <row r="52" spans="2:7">
      <c r="B52">
        <v>4</v>
      </c>
      <c r="C52">
        <v>123.565</v>
      </c>
      <c r="D52">
        <v>39.043999999999997</v>
      </c>
      <c r="F52" s="4" t="s">
        <v>27</v>
      </c>
      <c r="G52">
        <v>118.66480000000001</v>
      </c>
    </row>
    <row r="53" spans="2:7">
      <c r="B53">
        <v>5</v>
      </c>
      <c r="C53">
        <v>109.38800000000001</v>
      </c>
      <c r="D53">
        <v>32.734000000000002</v>
      </c>
      <c r="F53" s="4" t="s">
        <v>28</v>
      </c>
      <c r="G53">
        <v>35.780199999999994</v>
      </c>
    </row>
    <row r="54" spans="2:7">
      <c r="B54">
        <v>6</v>
      </c>
      <c r="C54">
        <v>130.28899999999999</v>
      </c>
      <c r="D54">
        <v>30.876999999999999</v>
      </c>
    </row>
    <row r="55" spans="2:7">
      <c r="B55">
        <v>7</v>
      </c>
      <c r="C55">
        <v>109.04600000000001</v>
      </c>
      <c r="D55">
        <v>37.741999999999997</v>
      </c>
    </row>
    <row r="56" spans="2:7">
      <c r="B56">
        <v>8</v>
      </c>
      <c r="C56">
        <v>107.518</v>
      </c>
      <c r="D56">
        <v>49.534999999999997</v>
      </c>
    </row>
    <row r="57" spans="2:7">
      <c r="B57">
        <v>9</v>
      </c>
      <c r="C57">
        <v>114.68600000000001</v>
      </c>
      <c r="D57">
        <v>38.633000000000003</v>
      </c>
    </row>
    <row r="58" spans="2:7">
      <c r="B58">
        <v>10</v>
      </c>
      <c r="C58">
        <v>113.13</v>
      </c>
      <c r="D58">
        <v>26.716999999999999</v>
      </c>
    </row>
    <row r="59" spans="2:7">
      <c r="B59" t="s">
        <v>1</v>
      </c>
      <c r="C59">
        <f>AVERAGE(C49:C58)</f>
        <v>118.66480000000001</v>
      </c>
      <c r="D59">
        <f>AVERAGE(D49:D58)</f>
        <v>35.780199999999994</v>
      </c>
    </row>
    <row r="60" spans="2:7">
      <c r="B60" t="s">
        <v>2</v>
      </c>
      <c r="C60">
        <f>STDEV(C49:C58)</f>
        <v>11.651563813020397</v>
      </c>
      <c r="D60">
        <f>STDEV(D49:D58)</f>
        <v>8.8477509358154141</v>
      </c>
    </row>
    <row r="61" spans="2:7">
      <c r="B61" t="s">
        <v>3</v>
      </c>
      <c r="D61">
        <f>TTEST(D49:D58,C49:C58,2,3)</f>
        <v>2.238044815670639E-12</v>
      </c>
    </row>
    <row r="64" spans="2:7">
      <c r="B64" s="1" t="s">
        <v>29</v>
      </c>
    </row>
    <row r="65" spans="2:7">
      <c r="B65" t="s">
        <v>0</v>
      </c>
      <c r="C65" s="4" t="s">
        <v>16</v>
      </c>
      <c r="D65" s="4" t="s">
        <v>12</v>
      </c>
    </row>
    <row r="66" spans="2:7">
      <c r="B66">
        <v>1</v>
      </c>
      <c r="C66">
        <v>117.54</v>
      </c>
      <c r="D66">
        <v>53.024000000000001</v>
      </c>
    </row>
    <row r="67" spans="2:7">
      <c r="B67">
        <v>2</v>
      </c>
      <c r="C67">
        <v>93.899000000000001</v>
      </c>
      <c r="D67">
        <v>39.996000000000002</v>
      </c>
    </row>
    <row r="68" spans="2:7">
      <c r="B68">
        <v>3</v>
      </c>
      <c r="C68">
        <v>115.086</v>
      </c>
      <c r="D68">
        <v>42.722999999999999</v>
      </c>
      <c r="F68" s="4" t="s">
        <v>16</v>
      </c>
      <c r="G68">
        <v>116.70520000000003</v>
      </c>
    </row>
    <row r="69" spans="2:7">
      <c r="B69">
        <v>4</v>
      </c>
      <c r="C69">
        <v>149.62700000000001</v>
      </c>
      <c r="D69">
        <v>22.79</v>
      </c>
      <c r="F69" s="4" t="s">
        <v>12</v>
      </c>
      <c r="G69">
        <v>37.069499999999998</v>
      </c>
    </row>
    <row r="70" spans="2:7">
      <c r="B70">
        <v>5</v>
      </c>
      <c r="C70">
        <v>108.34099999999999</v>
      </c>
      <c r="D70">
        <v>31.763000000000002</v>
      </c>
    </row>
    <row r="71" spans="2:7">
      <c r="B71">
        <v>6</v>
      </c>
      <c r="C71">
        <v>97.948999999999998</v>
      </c>
      <c r="D71">
        <v>39.008000000000003</v>
      </c>
    </row>
    <row r="72" spans="2:7">
      <c r="B72">
        <v>7</v>
      </c>
      <c r="C72">
        <v>128.74700000000001</v>
      </c>
      <c r="D72">
        <v>32.898000000000003</v>
      </c>
    </row>
    <row r="73" spans="2:7">
      <c r="B73">
        <v>8</v>
      </c>
      <c r="C73">
        <v>129.40100000000001</v>
      </c>
      <c r="D73">
        <v>48.220999999999997</v>
      </c>
    </row>
    <row r="74" spans="2:7">
      <c r="B74">
        <v>9</v>
      </c>
      <c r="C74">
        <v>114.976</v>
      </c>
      <c r="D74">
        <v>39.194000000000003</v>
      </c>
    </row>
    <row r="75" spans="2:7">
      <c r="B75">
        <v>10</v>
      </c>
      <c r="C75">
        <v>111.486</v>
      </c>
      <c r="D75">
        <v>21.077999999999999</v>
      </c>
    </row>
    <row r="76" spans="2:7">
      <c r="B76" t="s">
        <v>1</v>
      </c>
      <c r="C76">
        <f>AVERAGE(C66:C75)</f>
        <v>116.70520000000003</v>
      </c>
      <c r="D76">
        <f>AVERAGE(D66:D75)</f>
        <v>37.069499999999998</v>
      </c>
    </row>
    <row r="77" spans="2:7">
      <c r="B77" t="s">
        <v>2</v>
      </c>
      <c r="C77">
        <f>STDEV(C66:C75)</f>
        <v>16.211997339418879</v>
      </c>
      <c r="D77">
        <f>STDEV(D66:D75)</f>
        <v>10.181095315992966</v>
      </c>
    </row>
    <row r="78" spans="2:7">
      <c r="B78" t="s">
        <v>3</v>
      </c>
      <c r="D78">
        <f>TTEST(D66:D75,C66:C75,2,3)</f>
        <v>1.0825715514560345E-9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2019-01-24T06:50:39Z</dcterms:created>
  <dcterms:modified xsi:type="dcterms:W3CDTF">2020-04-07T19:48:08Z</dcterms:modified>
</cp:coreProperties>
</file>