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00" windowWidth="19635" windowHeight="7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2" i="1"/>
  <c r="F25"/>
  <c r="H25"/>
  <c r="J25"/>
  <c r="L25"/>
  <c r="N25"/>
  <c r="E24"/>
  <c r="F24"/>
  <c r="G24"/>
  <c r="H24"/>
  <c r="I24"/>
  <c r="J24"/>
  <c r="K24"/>
  <c r="L24"/>
  <c r="M24"/>
  <c r="N24"/>
  <c r="D24"/>
  <c r="D25"/>
  <c r="E23"/>
  <c r="F23"/>
  <c r="G23"/>
  <c r="H23"/>
  <c r="I23"/>
  <c r="J23"/>
  <c r="K23"/>
  <c r="L23"/>
  <c r="M23"/>
  <c r="N23"/>
  <c r="F76"/>
  <c r="F59"/>
  <c r="D126"/>
  <c r="D125"/>
  <c r="C125"/>
  <c r="D124"/>
  <c r="C124"/>
  <c r="D110" l="1"/>
  <c r="D109"/>
  <c r="C109"/>
  <c r="D108"/>
  <c r="C108"/>
  <c r="D93"/>
  <c r="D92"/>
  <c r="C92"/>
  <c r="D91"/>
  <c r="C91"/>
  <c r="E76"/>
  <c r="D76"/>
  <c r="F75"/>
  <c r="E75"/>
  <c r="D75"/>
  <c r="C75"/>
  <c r="F74"/>
  <c r="E74"/>
  <c r="D74"/>
  <c r="C74"/>
  <c r="E59"/>
  <c r="D59"/>
  <c r="F58"/>
  <c r="E58"/>
  <c r="D58"/>
  <c r="C58"/>
  <c r="F57"/>
  <c r="E57"/>
  <c r="D57"/>
  <c r="C57"/>
  <c r="E42"/>
  <c r="D42"/>
  <c r="F41"/>
  <c r="E41"/>
  <c r="D41"/>
  <c r="C41"/>
  <c r="F40"/>
  <c r="E40"/>
  <c r="D40"/>
  <c r="C40"/>
  <c r="C24"/>
  <c r="D23"/>
  <c r="C23"/>
  <c r="D15"/>
  <c r="D14"/>
  <c r="C14"/>
  <c r="D13"/>
  <c r="C13"/>
</calcChain>
</file>

<file path=xl/sharedStrings.xml><?xml version="1.0" encoding="utf-8"?>
<sst xmlns="http://schemas.openxmlformats.org/spreadsheetml/2006/main" count="116" uniqueCount="40">
  <si>
    <t>n</t>
  </si>
  <si>
    <t>Average</t>
  </si>
  <si>
    <t>Standard Deviation</t>
  </si>
  <si>
    <t>Student's t-test</t>
  </si>
  <si>
    <t>set 1</t>
  </si>
  <si>
    <t>set 2</t>
  </si>
  <si>
    <t>set 3</t>
  </si>
  <si>
    <t>Differentiation levels in UAS-FOXO and UAS-FOXO,whd1 rescue</t>
  </si>
  <si>
    <t>Differentiation levels in UAS-BSKDN and UAS-BSKDN +L-carnitine rescue</t>
  </si>
  <si>
    <t>whd</t>
  </si>
  <si>
    <t>scully</t>
  </si>
  <si>
    <t>yip2</t>
  </si>
  <si>
    <t>Mcad</t>
  </si>
  <si>
    <r>
      <t>Mtp</t>
    </r>
    <r>
      <rPr>
        <sz val="11"/>
        <color theme="1"/>
        <rFont val="Calibri"/>
        <family val="2"/>
      </rPr>
      <t>α</t>
    </r>
  </si>
  <si>
    <r>
      <t>Mtp</t>
    </r>
    <r>
      <rPr>
        <sz val="11"/>
        <color theme="1"/>
        <rFont val="Calibri"/>
        <family val="2"/>
      </rPr>
      <t>β</t>
    </r>
  </si>
  <si>
    <r>
      <t xml:space="preserve">Fold change in levels of </t>
    </r>
    <r>
      <rPr>
        <b/>
        <i/>
        <sz val="11"/>
        <color theme="1"/>
        <rFont val="Calibri"/>
        <family val="2"/>
        <scheme val="minor"/>
      </rPr>
      <t>FAO</t>
    </r>
    <r>
      <rPr>
        <b/>
        <sz val="11"/>
        <color theme="1"/>
        <rFont val="Calibri"/>
        <family val="2"/>
        <scheme val="minor"/>
      </rPr>
      <t xml:space="preserve"> enzymes transcripts</t>
    </r>
  </si>
  <si>
    <r>
      <t xml:space="preserve">Control </t>
    </r>
    <r>
      <rPr>
        <b/>
        <sz val="11"/>
        <color rgb="FFFF0000"/>
        <rFont val="Cambria"/>
        <family val="1"/>
        <scheme val="major"/>
      </rPr>
      <t>H3</t>
    </r>
  </si>
  <si>
    <r>
      <t xml:space="preserve">Ay&gt;GFP/+ </t>
    </r>
    <r>
      <rPr>
        <b/>
        <sz val="11"/>
        <color rgb="FFFF0000"/>
        <rFont val="Cambria"/>
        <family val="1"/>
        <scheme val="major"/>
      </rPr>
      <t>H3</t>
    </r>
  </si>
  <si>
    <r>
      <t xml:space="preserve">Control </t>
    </r>
    <r>
      <rPr>
        <b/>
        <sz val="11"/>
        <color rgb="FFFF0000"/>
        <rFont val="Cambria"/>
        <family val="1"/>
        <scheme val="major"/>
      </rPr>
      <t>H3K9</t>
    </r>
  </si>
  <si>
    <r>
      <t xml:space="preserve">Control </t>
    </r>
    <r>
      <rPr>
        <b/>
        <sz val="11"/>
        <color rgb="FFFF0000"/>
        <rFont val="Cambria"/>
        <family val="1"/>
        <scheme val="major"/>
      </rPr>
      <t>H4 ac</t>
    </r>
  </si>
  <si>
    <t>Differentiation levels in bsk/JNK knockdown</t>
  </si>
  <si>
    <t>dome/+</t>
  </si>
  <si>
    <r>
      <t>dome&gt;bsk</t>
    </r>
    <r>
      <rPr>
        <b/>
        <i/>
        <vertAlign val="superscript"/>
        <sz val="11"/>
        <color rgb="FFFF0000"/>
        <rFont val="Cambria"/>
        <family val="1"/>
        <scheme val="major"/>
      </rPr>
      <t>DN</t>
    </r>
  </si>
  <si>
    <t>dome&gt;UASGFP</t>
  </si>
  <si>
    <t>dome&gt;UAS-bskDN</t>
  </si>
  <si>
    <t>dome&gt;UAS-FOXO</t>
  </si>
  <si>
    <t>dome&gt;GFP/+; whd1/+</t>
  </si>
  <si>
    <r>
      <t>dome&gt;UAS-FOXO/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</si>
  <si>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r>
      <t xml:space="preserve">dome/+  </t>
    </r>
    <r>
      <rPr>
        <b/>
        <sz val="11"/>
        <color rgb="FFFF0000"/>
        <rFont val="Cambria"/>
        <family val="1"/>
        <scheme val="major"/>
      </rPr>
      <t>+Acetate</t>
    </r>
  </si>
  <si>
    <r>
      <t>dome&gt;bsk</t>
    </r>
    <r>
      <rPr>
        <b/>
        <i/>
        <vertAlign val="superscript"/>
        <sz val="11"/>
        <color rgb="FFFF0000"/>
        <rFont val="Cambria"/>
        <family val="1"/>
        <scheme val="major"/>
      </rPr>
      <t xml:space="preserve">DN </t>
    </r>
    <r>
      <rPr>
        <b/>
        <sz val="11"/>
        <color rgb="FFFF0000"/>
        <rFont val="Cambria"/>
        <family val="1"/>
        <scheme val="major"/>
      </rPr>
      <t>+Acetate</t>
    </r>
  </si>
  <si>
    <r>
      <t>Differentiation levels in UAS-bsk</t>
    </r>
    <r>
      <rPr>
        <b/>
        <vertAlign val="superscript"/>
        <sz val="11"/>
        <color theme="1"/>
        <rFont val="Calibri"/>
        <family val="2"/>
        <scheme val="minor"/>
      </rPr>
      <t>DN</t>
    </r>
    <r>
      <rPr>
        <b/>
        <sz val="11"/>
        <color theme="1"/>
        <rFont val="Calibri"/>
        <family val="2"/>
        <scheme val="minor"/>
      </rPr>
      <t xml:space="preserve"> and UAS-bsk</t>
    </r>
    <r>
      <rPr>
        <b/>
        <vertAlign val="superscript"/>
        <sz val="11"/>
        <color theme="1"/>
        <rFont val="Calibri"/>
        <family val="2"/>
        <scheme val="minor"/>
      </rPr>
      <t>DN</t>
    </r>
    <r>
      <rPr>
        <b/>
        <sz val="11"/>
        <color theme="1"/>
        <rFont val="Calibri"/>
        <family val="2"/>
        <scheme val="minor"/>
      </rPr>
      <t xml:space="preserve"> +acetate rescue</t>
    </r>
  </si>
  <si>
    <r>
      <t xml:space="preserve">dome/+   </t>
    </r>
    <r>
      <rPr>
        <b/>
        <sz val="11"/>
        <color rgb="FFFF0000"/>
        <rFont val="Cambria"/>
        <family val="1"/>
        <scheme val="major"/>
      </rPr>
      <t>+L-carnitine</t>
    </r>
  </si>
  <si>
    <r>
      <t xml:space="preserve">dome/+    </t>
    </r>
    <r>
      <rPr>
        <b/>
        <sz val="11"/>
        <color rgb="FFFF0000"/>
        <rFont val="Cambria"/>
        <family val="1"/>
        <scheme val="major"/>
      </rPr>
      <t>+L-carnitine</t>
    </r>
  </si>
  <si>
    <t>Mean fluorescense intensity of H4 ac labeling in progenitors</t>
  </si>
  <si>
    <t>Mean fluorescense intensity of H3K9 ac labeling in progenitors</t>
  </si>
  <si>
    <t>Mean fluorescense intensity of H3 labeling in progenitors</t>
  </si>
  <si>
    <r>
      <t>dome&gt;bsk</t>
    </r>
    <r>
      <rPr>
        <b/>
        <i/>
        <vertAlign val="superscript"/>
        <sz val="11"/>
        <color rgb="FFFF0000"/>
        <rFont val="Cambria"/>
        <family val="1"/>
        <scheme val="major"/>
      </rPr>
      <t xml:space="preserve">DN  </t>
    </r>
    <r>
      <rPr>
        <b/>
        <sz val="11"/>
        <color rgb="FFFF0000"/>
        <rFont val="Cambria"/>
        <family val="1"/>
        <scheme val="major"/>
      </rPr>
      <t>+L-carnitine</t>
    </r>
  </si>
  <si>
    <r>
      <t xml:space="preserve">Ay&gt;GFP&gt;bskDN </t>
    </r>
    <r>
      <rPr>
        <b/>
        <sz val="11"/>
        <color rgb="FFFF0000"/>
        <rFont val="Cambria"/>
        <family val="1"/>
        <scheme val="major"/>
      </rPr>
      <t>H3K9</t>
    </r>
  </si>
  <si>
    <r>
      <t xml:space="preserve">Ay&gt;GFP&gt;bskDN </t>
    </r>
    <r>
      <rPr>
        <b/>
        <sz val="11"/>
        <color rgb="FFFF0000"/>
        <rFont val="Cambria"/>
        <family val="1"/>
        <scheme val="major"/>
      </rPr>
      <t>H4 ac</t>
    </r>
  </si>
  <si>
    <r>
      <t>dome&gt;bsk</t>
    </r>
    <r>
      <rPr>
        <b/>
        <i/>
        <vertAlign val="superscript"/>
        <sz val="11"/>
        <color rgb="FFFF0000"/>
        <rFont val="Cambria"/>
        <family val="1"/>
        <scheme val="major"/>
      </rPr>
      <t xml:space="preserve">DN </t>
    </r>
    <r>
      <rPr>
        <b/>
        <sz val="11"/>
        <color rgb="FFFF0000"/>
        <rFont val="Cambria"/>
        <family val="1"/>
        <scheme val="major"/>
      </rPr>
      <t>+L-carnitine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</si>
</sst>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sz val="11"/>
      <name val="Calibri"/>
      <family val="2"/>
      <scheme val="minor"/>
    </font>
    <font>
      <b/>
      <i/>
      <vertAlign val="superscript"/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A633E"/>
      <color rgb="FF665F3C"/>
      <color rgb="FF575133"/>
      <color rgb="FF4F4A2F"/>
      <color rgb="FF776F45"/>
      <color rgb="FF7F764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9884951881014882"/>
          <c:y val="5.1400554097404488E-2"/>
          <c:w val="0.67059492563429768"/>
          <c:h val="0.832619568387284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A633E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Sheet1!$C$14:$D$14</c:f>
                <c:numCache>
                  <c:formatCode>General</c:formatCode>
                  <c:ptCount val="2"/>
                  <c:pt idx="0">
                    <c:v>1.6344893867980791E-2</c:v>
                  </c:pt>
                  <c:pt idx="1">
                    <c:v>4.3307812997964552E-2</c:v>
                  </c:pt>
                </c:numCache>
              </c:numRef>
            </c:plus>
            <c:minus>
              <c:numRef>
                <c:f>Sheet1!$C$14:$D$14</c:f>
                <c:numCache>
                  <c:formatCode>General</c:formatCode>
                  <c:ptCount val="2"/>
                  <c:pt idx="0">
                    <c:v>1.6344893867980791E-2</c:v>
                  </c:pt>
                  <c:pt idx="1">
                    <c:v>4.3307812997964552E-2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Sheet1!$F$4:$F$5</c:f>
              <c:strCache>
                <c:ptCount val="2"/>
                <c:pt idx="0">
                  <c:v>dome/+</c:v>
                </c:pt>
                <c:pt idx="1">
                  <c:v>dome&gt;bskDN</c:v>
                </c:pt>
              </c:strCache>
            </c:strRef>
          </c:cat>
          <c:val>
            <c:numRef>
              <c:f>Sheet1!$G$4:$G$5</c:f>
              <c:numCache>
                <c:formatCode>General</c:formatCode>
                <c:ptCount val="2"/>
                <c:pt idx="0">
                  <c:v>0.49239999999999995</c:v>
                </c:pt>
                <c:pt idx="1">
                  <c:v>0.1573</c:v>
                </c:pt>
              </c:numCache>
            </c:numRef>
          </c:val>
        </c:ser>
        <c:gapWidth val="100"/>
        <c:axId val="116397952"/>
        <c:axId val="116399488"/>
      </c:barChart>
      <c:catAx>
        <c:axId val="11639795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16399488"/>
        <c:crosses val="autoZero"/>
        <c:auto val="1"/>
        <c:lblAlgn val="ctr"/>
        <c:lblOffset val="100"/>
      </c:catAx>
      <c:valAx>
        <c:axId val="11639948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16397952"/>
        <c:crosses val="autoZero"/>
        <c:crossBetween val="between"/>
        <c:majorUnit val="0.2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8872440944881894"/>
          <c:y val="0.16159331323254014"/>
          <c:w val="0.7807200349956257"/>
          <c:h val="0.46829931382544132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665F3C"/>
            </a:solidFill>
            <a:ln w="2540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Sheet1!$C$41:$F$41</c:f>
                <c:numCache>
                  <c:formatCode>General</c:formatCode>
                  <c:ptCount val="4"/>
                  <c:pt idx="0">
                    <c:v>5.9511343456520933E-2</c:v>
                  </c:pt>
                  <c:pt idx="1">
                    <c:v>4.6659642328484664E-2</c:v>
                  </c:pt>
                  <c:pt idx="2">
                    <c:v>6.3911049296833181E-2</c:v>
                  </c:pt>
                  <c:pt idx="3">
                    <c:v>5.6048490910400539E-2</c:v>
                  </c:pt>
                </c:numCache>
              </c:numRef>
            </c:plus>
            <c:minus>
              <c:numRef>
                <c:f>Sheet1!$C$41:$F$41</c:f>
                <c:numCache>
                  <c:formatCode>General</c:formatCode>
                  <c:ptCount val="4"/>
                  <c:pt idx="0">
                    <c:v>5.9511343456520933E-2</c:v>
                  </c:pt>
                  <c:pt idx="1">
                    <c:v>4.6659642328484664E-2</c:v>
                  </c:pt>
                  <c:pt idx="2">
                    <c:v>6.3911049296833181E-2</c:v>
                  </c:pt>
                  <c:pt idx="3">
                    <c:v>5.6048490910400539E-2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Sheet1!$G$33:$G$36</c:f>
              <c:strCache>
                <c:ptCount val="4"/>
                <c:pt idx="0">
                  <c:v>dome/+</c:v>
                </c:pt>
                <c:pt idx="1">
                  <c:v>dome&gt;UAS-FOXO</c:v>
                </c:pt>
                <c:pt idx="2">
                  <c:v>dome&gt;GFP/+; whd1/+</c:v>
                </c:pt>
                <c:pt idx="3">
                  <c:v>dome&gt;UAS-FOXO/ whd1</c:v>
                </c:pt>
              </c:strCache>
            </c:strRef>
          </c:cat>
          <c:val>
            <c:numRef>
              <c:f>Sheet1!$H$33:$H$36</c:f>
              <c:numCache>
                <c:formatCode>General</c:formatCode>
                <c:ptCount val="4"/>
                <c:pt idx="0">
                  <c:v>0.54039999999999999</c:v>
                </c:pt>
                <c:pt idx="1">
                  <c:v>0.88470000000000015</c:v>
                </c:pt>
                <c:pt idx="2">
                  <c:v>0.38279999999999997</c:v>
                </c:pt>
                <c:pt idx="3">
                  <c:v>0.66989999999999994</c:v>
                </c:pt>
              </c:numCache>
            </c:numRef>
          </c:val>
        </c:ser>
        <c:gapWidth val="100"/>
        <c:overlap val="100"/>
        <c:axId val="116515200"/>
        <c:axId val="116516736"/>
      </c:barChart>
      <c:catAx>
        <c:axId val="116515200"/>
        <c:scaling>
          <c:orientation val="minMax"/>
        </c:scaling>
        <c:axPos val="b"/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116516736"/>
        <c:crosses val="autoZero"/>
        <c:auto val="1"/>
        <c:lblAlgn val="ctr"/>
        <c:lblOffset val="100"/>
      </c:catAx>
      <c:valAx>
        <c:axId val="116516736"/>
        <c:scaling>
          <c:orientation val="minMax"/>
        </c:scaling>
        <c:axPos val="l"/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11651520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</c:chart>
  <c:txPr>
    <a:bodyPr/>
    <a:lstStyle/>
    <a:p>
      <a:pPr>
        <a:defRPr b="1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983552055993036"/>
          <c:y val="5.1400554097404488E-2"/>
          <c:w val="0.71960892388451625"/>
          <c:h val="0.7374064557719755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6A633E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Sheet1!$C$58:$F$58</c:f>
                <c:numCache>
                  <c:formatCode>General</c:formatCode>
                  <c:ptCount val="4"/>
                  <c:pt idx="0">
                    <c:v>5.600644804147157E-2</c:v>
                  </c:pt>
                  <c:pt idx="1">
                    <c:v>7.9227169862645913E-2</c:v>
                  </c:pt>
                  <c:pt idx="2">
                    <c:v>8.8881006594959955E-2</c:v>
                  </c:pt>
                  <c:pt idx="3">
                    <c:v>5.9097753294389224E-2</c:v>
                  </c:pt>
                </c:numCache>
              </c:numRef>
            </c:plus>
            <c:minus>
              <c:numRef>
                <c:f>Sheet1!$C$58:$F$58</c:f>
                <c:numCache>
                  <c:formatCode>General</c:formatCode>
                  <c:ptCount val="4"/>
                  <c:pt idx="0">
                    <c:v>5.600644804147157E-2</c:v>
                  </c:pt>
                  <c:pt idx="1">
                    <c:v>7.9227169862645913E-2</c:v>
                  </c:pt>
                  <c:pt idx="2">
                    <c:v>8.8881006594959955E-2</c:v>
                  </c:pt>
                  <c:pt idx="3">
                    <c:v>5.9097753294389224E-2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Sheet1!$G$50:$G$53</c:f>
              <c:strCache>
                <c:ptCount val="4"/>
                <c:pt idx="0">
                  <c:v>dome/+</c:v>
                </c:pt>
                <c:pt idx="1">
                  <c:v>dome/+  +Acetate</c:v>
                </c:pt>
                <c:pt idx="2">
                  <c:v>dome&gt;bskDN</c:v>
                </c:pt>
                <c:pt idx="3">
                  <c:v>dome&gt;bskDN +Acetate</c:v>
                </c:pt>
              </c:strCache>
            </c:strRef>
          </c:cat>
          <c:val>
            <c:numRef>
              <c:f>Sheet1!$H$50:$H$53</c:f>
              <c:numCache>
                <c:formatCode>General</c:formatCode>
                <c:ptCount val="4"/>
                <c:pt idx="0">
                  <c:v>0.58850000000000002</c:v>
                </c:pt>
                <c:pt idx="1">
                  <c:v>0.5704999999999999</c:v>
                </c:pt>
                <c:pt idx="2">
                  <c:v>0.22450000000000001</c:v>
                </c:pt>
                <c:pt idx="3">
                  <c:v>0.50109999999999999</c:v>
                </c:pt>
              </c:numCache>
            </c:numRef>
          </c:val>
        </c:ser>
        <c:gapWidth val="100"/>
        <c:overlap val="100"/>
        <c:axId val="116977664"/>
        <c:axId val="116980736"/>
      </c:barChart>
      <c:catAx>
        <c:axId val="116977664"/>
        <c:scaling>
          <c:orientation val="minMax"/>
        </c:scaling>
        <c:axPos val="b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16980736"/>
        <c:crosses val="autoZero"/>
        <c:auto val="1"/>
        <c:lblAlgn val="ctr"/>
        <c:lblOffset val="100"/>
      </c:catAx>
      <c:valAx>
        <c:axId val="116980736"/>
        <c:scaling>
          <c:orientation val="minMax"/>
        </c:scaling>
        <c:axPos val="l"/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16977664"/>
        <c:crosses val="autoZero"/>
        <c:crossBetween val="between"/>
        <c:majorUnit val="0.2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9705774278215221"/>
          <c:y val="0.13382462082572338"/>
          <c:w val="0.77238670166229206"/>
          <c:h val="0.65929633622664363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665F3C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Sheet1!$C$75:$F$75</c:f>
                <c:numCache>
                  <c:formatCode>General</c:formatCode>
                  <c:ptCount val="4"/>
                  <c:pt idx="0">
                    <c:v>7.0543052260461703E-2</c:v>
                  </c:pt>
                  <c:pt idx="1">
                    <c:v>5.6676861827967932E-2</c:v>
                  </c:pt>
                  <c:pt idx="2">
                    <c:v>6.0354600303355252E-2</c:v>
                  </c:pt>
                  <c:pt idx="3">
                    <c:v>6.2555664100952452E-2</c:v>
                  </c:pt>
                </c:numCache>
              </c:numRef>
            </c:plus>
            <c:minus>
              <c:numRef>
                <c:f>Sheet1!$C$75:$F$75</c:f>
                <c:numCache>
                  <c:formatCode>General</c:formatCode>
                  <c:ptCount val="4"/>
                  <c:pt idx="0">
                    <c:v>7.0543052260461703E-2</c:v>
                  </c:pt>
                  <c:pt idx="1">
                    <c:v>5.6676861827967932E-2</c:v>
                  </c:pt>
                  <c:pt idx="2">
                    <c:v>6.0354600303355252E-2</c:v>
                  </c:pt>
                  <c:pt idx="3">
                    <c:v>6.2555664100952452E-2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Sheet1!$G$67:$G$70</c:f>
              <c:strCache>
                <c:ptCount val="4"/>
                <c:pt idx="0">
                  <c:v>dome/+</c:v>
                </c:pt>
                <c:pt idx="1">
                  <c:v>dome/+    +L-carnitine</c:v>
                </c:pt>
                <c:pt idx="2">
                  <c:v>dome&gt;bskDN</c:v>
                </c:pt>
                <c:pt idx="3">
                  <c:v>dome&gt;bskDN  +L-carnitine</c:v>
                </c:pt>
              </c:strCache>
            </c:strRef>
          </c:cat>
          <c:val>
            <c:numRef>
              <c:f>Sheet1!$H$67:$H$70</c:f>
              <c:numCache>
                <c:formatCode>General</c:formatCode>
                <c:ptCount val="4"/>
                <c:pt idx="0">
                  <c:v>0.57311000000000001</c:v>
                </c:pt>
                <c:pt idx="1">
                  <c:v>0.85540000000000005</c:v>
                </c:pt>
                <c:pt idx="2">
                  <c:v>0.2117</c:v>
                </c:pt>
                <c:pt idx="3">
                  <c:v>0.48809999999999992</c:v>
                </c:pt>
              </c:numCache>
            </c:numRef>
          </c:val>
        </c:ser>
        <c:gapWidth val="100"/>
        <c:overlap val="100"/>
        <c:axId val="116730112"/>
        <c:axId val="116768768"/>
      </c:barChart>
      <c:catAx>
        <c:axId val="116730112"/>
        <c:scaling>
          <c:orientation val="minMax"/>
        </c:scaling>
        <c:axPos val="b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16768768"/>
        <c:crosses val="autoZero"/>
        <c:auto val="1"/>
        <c:lblAlgn val="ctr"/>
        <c:lblOffset val="100"/>
      </c:catAx>
      <c:valAx>
        <c:axId val="116768768"/>
        <c:scaling>
          <c:orientation val="minMax"/>
        </c:scaling>
        <c:axPos val="l"/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116730112"/>
        <c:crosses val="autoZero"/>
        <c:crossBetween val="between"/>
        <c:majorUnit val="0.2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1575331704226621"/>
          <c:y val="5.1941612561587663E-2"/>
          <c:w val="0.6557969771020008"/>
          <c:h val="0.79610111893908042"/>
        </c:manualLayout>
      </c:layout>
      <c:barChart>
        <c:barDir val="col"/>
        <c:grouping val="clustered"/>
        <c:ser>
          <c:idx val="0"/>
          <c:order val="0"/>
          <c:tx>
            <c:strRef>
              <c:f>Sheet1!$P$21</c:f>
              <c:strCache>
                <c:ptCount val="1"/>
                <c:pt idx="0">
                  <c:v>dome&gt;UASGFP</c:v>
                </c:pt>
              </c:strCache>
            </c:strRef>
          </c:tx>
          <c:errBars>
            <c:errBarType val="both"/>
            <c:errValType val="cust"/>
            <c:plus>
              <c:numRef>
                <c:f>Sheet1!$Q$25:$V$25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Sheet1!$Q$25:$V$25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ln w="19050">
                <a:solidFill>
                  <a:schemeClr val="tx1"/>
                </a:solidFill>
              </a:ln>
            </c:spPr>
          </c:errBars>
          <c:cat>
            <c:strRef>
              <c:f>Sheet1!$Q$20:$V$20</c:f>
              <c:strCache>
                <c:ptCount val="6"/>
                <c:pt idx="0">
                  <c:v>whd</c:v>
                </c:pt>
                <c:pt idx="1">
                  <c:v>Mcad</c:v>
                </c:pt>
                <c:pt idx="2">
                  <c:v>Mtpα</c:v>
                </c:pt>
                <c:pt idx="3">
                  <c:v>scully</c:v>
                </c:pt>
                <c:pt idx="4">
                  <c:v>Mtpβ</c:v>
                </c:pt>
                <c:pt idx="5">
                  <c:v>yip2</c:v>
                </c:pt>
              </c:strCache>
            </c:strRef>
          </c:cat>
          <c:val>
            <c:numRef>
              <c:f>Sheet1!$Q$21:$V$21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Sheet1!$P$22</c:f>
              <c:strCache>
                <c:ptCount val="1"/>
                <c:pt idx="0">
                  <c:v>dome&gt;UAS-bskDN</c:v>
                </c:pt>
              </c:strCache>
            </c:strRef>
          </c:tx>
          <c:errBars>
            <c:errBarType val="both"/>
            <c:errValType val="cust"/>
            <c:plus>
              <c:numRef>
                <c:f>Sheet1!$Q$26:$V$26</c:f>
                <c:numCache>
                  <c:formatCode>General</c:formatCode>
                  <c:ptCount val="6"/>
                  <c:pt idx="0">
                    <c:v>5.999999999999947E-2</c:v>
                  </c:pt>
                  <c:pt idx="1">
                    <c:v>5.8594652770823714E-2</c:v>
                  </c:pt>
                  <c:pt idx="2">
                    <c:v>7.7674534651536009E-2</c:v>
                  </c:pt>
                  <c:pt idx="3">
                    <c:v>0.15307950004273407</c:v>
                  </c:pt>
                  <c:pt idx="4">
                    <c:v>0.10411051820061239</c:v>
                  </c:pt>
                  <c:pt idx="5">
                    <c:v>5.1316014394467098E-2</c:v>
                  </c:pt>
                </c:numCache>
              </c:numRef>
            </c:plus>
            <c:minus>
              <c:numRef>
                <c:f>Sheet1!$Q$26:$V$26</c:f>
                <c:numCache>
                  <c:formatCode>General</c:formatCode>
                  <c:ptCount val="6"/>
                  <c:pt idx="0">
                    <c:v>5.999999999999947E-2</c:v>
                  </c:pt>
                  <c:pt idx="1">
                    <c:v>5.8594652770823714E-2</c:v>
                  </c:pt>
                  <c:pt idx="2">
                    <c:v>7.7674534651536009E-2</c:v>
                  </c:pt>
                  <c:pt idx="3">
                    <c:v>0.15307950004273407</c:v>
                  </c:pt>
                  <c:pt idx="4">
                    <c:v>0.10411051820061239</c:v>
                  </c:pt>
                  <c:pt idx="5">
                    <c:v>5.1316014394467098E-2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Sheet1!$Q$20:$V$20</c:f>
              <c:strCache>
                <c:ptCount val="6"/>
                <c:pt idx="0">
                  <c:v>whd</c:v>
                </c:pt>
                <c:pt idx="1">
                  <c:v>Mcad</c:v>
                </c:pt>
                <c:pt idx="2">
                  <c:v>Mtpα</c:v>
                </c:pt>
                <c:pt idx="3">
                  <c:v>scully</c:v>
                </c:pt>
                <c:pt idx="4">
                  <c:v>Mtpβ</c:v>
                </c:pt>
                <c:pt idx="5">
                  <c:v>yip2</c:v>
                </c:pt>
              </c:strCache>
            </c:strRef>
          </c:cat>
          <c:val>
            <c:numRef>
              <c:f>Sheet1!$Q$22:$V$22</c:f>
              <c:numCache>
                <c:formatCode>General</c:formatCode>
                <c:ptCount val="6"/>
                <c:pt idx="0">
                  <c:v>0.59000000000000008</c:v>
                </c:pt>
                <c:pt idx="1">
                  <c:v>1.0049999999999999</c:v>
                </c:pt>
                <c:pt idx="2">
                  <c:v>0.97500000000000009</c:v>
                </c:pt>
                <c:pt idx="3">
                  <c:v>0.95</c:v>
                </c:pt>
                <c:pt idx="4">
                  <c:v>1.0265</c:v>
                </c:pt>
                <c:pt idx="5">
                  <c:v>0.82000000000000006</c:v>
                </c:pt>
              </c:numCache>
            </c:numRef>
          </c:val>
        </c:ser>
        <c:axId val="116998528"/>
        <c:axId val="117000064"/>
      </c:barChart>
      <c:catAx>
        <c:axId val="11699852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7000064"/>
        <c:crosses val="autoZero"/>
        <c:auto val="1"/>
        <c:lblAlgn val="ctr"/>
        <c:lblOffset val="100"/>
      </c:catAx>
      <c:valAx>
        <c:axId val="11700006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9985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0115507436570418"/>
          <c:y val="5.1400554097404488E-2"/>
          <c:w val="0.76828937007874065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65F3C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Sheet1!$C$92:$D$92</c:f>
                <c:numCache>
                  <c:formatCode>General</c:formatCode>
                  <c:ptCount val="2"/>
                  <c:pt idx="0">
                    <c:v>6.6512860652825818</c:v>
                  </c:pt>
                  <c:pt idx="1">
                    <c:v>5.5069100672599811</c:v>
                  </c:pt>
                </c:numCache>
              </c:numRef>
            </c:plus>
            <c:minus>
              <c:numRef>
                <c:f>Sheet1!$C$92:$D$92</c:f>
                <c:numCache>
                  <c:formatCode>General</c:formatCode>
                  <c:ptCount val="2"/>
                  <c:pt idx="0">
                    <c:v>6.6512860652825818</c:v>
                  </c:pt>
                  <c:pt idx="1">
                    <c:v>5.5069100672599811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Sheet1!$F$83:$F$84</c:f>
              <c:strCache>
                <c:ptCount val="2"/>
                <c:pt idx="0">
                  <c:v>Control H3</c:v>
                </c:pt>
                <c:pt idx="1">
                  <c:v>Ay&gt;GFP/+ H3</c:v>
                </c:pt>
              </c:strCache>
            </c:strRef>
          </c:cat>
          <c:val>
            <c:numRef>
              <c:f>Sheet1!$G$83:$G$84</c:f>
              <c:numCache>
                <c:formatCode>General</c:formatCode>
                <c:ptCount val="2"/>
                <c:pt idx="0">
                  <c:v>38.383899999999997</c:v>
                </c:pt>
                <c:pt idx="1">
                  <c:v>39.714599999999997</c:v>
                </c:pt>
              </c:numCache>
            </c:numRef>
          </c:val>
        </c:ser>
        <c:gapWidth val="100"/>
        <c:axId val="117102080"/>
        <c:axId val="117103616"/>
      </c:barChart>
      <c:catAx>
        <c:axId val="11710208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117103616"/>
        <c:crosses val="autoZero"/>
        <c:auto val="1"/>
        <c:lblAlgn val="ctr"/>
        <c:lblOffset val="100"/>
      </c:catAx>
      <c:valAx>
        <c:axId val="117103616"/>
        <c:scaling>
          <c:orientation val="minMax"/>
          <c:max val="60"/>
          <c:min val="20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117102080"/>
        <c:crosses val="autoZero"/>
        <c:crossBetween val="between"/>
        <c:majorUnit val="10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0968285214348209"/>
          <c:y val="5.1400554097404488E-2"/>
          <c:w val="0.75976159230096263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65F3C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Sheet1!$C$109:$D$109</c:f>
                <c:numCache>
                  <c:formatCode>General</c:formatCode>
                  <c:ptCount val="2"/>
                  <c:pt idx="0">
                    <c:v>11.202076019897158</c:v>
                  </c:pt>
                  <c:pt idx="1">
                    <c:v>4.9024643338268623</c:v>
                  </c:pt>
                </c:numCache>
              </c:numRef>
            </c:plus>
            <c:minus>
              <c:numRef>
                <c:f>Sheet1!$C$109:$D$109</c:f>
                <c:numCache>
                  <c:formatCode>General</c:formatCode>
                  <c:ptCount val="2"/>
                  <c:pt idx="0">
                    <c:v>11.202076019897158</c:v>
                  </c:pt>
                  <c:pt idx="1">
                    <c:v>4.9024643338268623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Sheet1!$F$100:$F$101</c:f>
              <c:strCache>
                <c:ptCount val="2"/>
                <c:pt idx="0">
                  <c:v>Control H3K9</c:v>
                </c:pt>
                <c:pt idx="1">
                  <c:v>Ay&gt;GFP&gt;bskDN H3K9</c:v>
                </c:pt>
              </c:strCache>
            </c:strRef>
          </c:cat>
          <c:val>
            <c:numRef>
              <c:f>Sheet1!$G$100:$G$101</c:f>
              <c:numCache>
                <c:formatCode>General</c:formatCode>
                <c:ptCount val="2"/>
                <c:pt idx="0">
                  <c:v>60.514600000000009</c:v>
                </c:pt>
                <c:pt idx="1">
                  <c:v>20.428100000000001</c:v>
                </c:pt>
              </c:numCache>
            </c:numRef>
          </c:val>
        </c:ser>
        <c:gapWidth val="100"/>
        <c:axId val="117111040"/>
        <c:axId val="117186560"/>
      </c:barChart>
      <c:catAx>
        <c:axId val="1171110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7186560"/>
        <c:crosses val="autoZero"/>
        <c:auto val="1"/>
        <c:lblAlgn val="ctr"/>
        <c:lblOffset val="100"/>
      </c:catAx>
      <c:valAx>
        <c:axId val="117186560"/>
        <c:scaling>
          <c:orientation val="minMax"/>
          <c:max val="100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117111040"/>
        <c:crosses val="autoZero"/>
        <c:crossBetween val="between"/>
        <c:majorUnit val="20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2357174103237099"/>
          <c:y val="5.1400554097404488E-2"/>
          <c:w val="0.74587270341207368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575133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Sheet1!$C$125:$D$125</c:f>
                <c:numCache>
                  <c:formatCode>General</c:formatCode>
                  <c:ptCount val="2"/>
                  <c:pt idx="0">
                    <c:v>15.234868989335732</c:v>
                  </c:pt>
                  <c:pt idx="1">
                    <c:v>5.0324760428860245</c:v>
                  </c:pt>
                </c:numCache>
              </c:numRef>
            </c:plus>
            <c:minus>
              <c:numRef>
                <c:f>Sheet1!$C$125:$D$125</c:f>
                <c:numCache>
                  <c:formatCode>General</c:formatCode>
                  <c:ptCount val="2"/>
                  <c:pt idx="0">
                    <c:v>15.234868989335732</c:v>
                  </c:pt>
                  <c:pt idx="1">
                    <c:v>5.0324760428860245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Sheet1!$F$116:$F$117</c:f>
              <c:strCache>
                <c:ptCount val="2"/>
                <c:pt idx="0">
                  <c:v>Control H4 ac</c:v>
                </c:pt>
                <c:pt idx="1">
                  <c:v>Ay&gt;GFP&gt;bskDN H4 ac</c:v>
                </c:pt>
              </c:strCache>
            </c:strRef>
          </c:cat>
          <c:val>
            <c:numRef>
              <c:f>Sheet1!$G$116:$G$117</c:f>
              <c:numCache>
                <c:formatCode>General</c:formatCode>
                <c:ptCount val="2"/>
                <c:pt idx="0">
                  <c:v>105.03029999999998</c:v>
                </c:pt>
                <c:pt idx="1">
                  <c:v>26.033700000000003</c:v>
                </c:pt>
              </c:numCache>
            </c:numRef>
          </c:val>
        </c:ser>
        <c:gapWidth val="100"/>
        <c:axId val="117251072"/>
        <c:axId val="117285632"/>
      </c:barChart>
      <c:catAx>
        <c:axId val="11725107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117285632"/>
        <c:crosses val="autoZero"/>
        <c:auto val="1"/>
        <c:lblAlgn val="ctr"/>
        <c:lblOffset val="100"/>
      </c:catAx>
      <c:valAx>
        <c:axId val="11728563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 b="1"/>
            </a:pPr>
            <a:endParaRPr lang="en-US"/>
          </a:p>
        </c:txPr>
        <c:crossAx val="11725107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0</xdr:row>
      <xdr:rowOff>171450</xdr:rowOff>
    </xdr:from>
    <xdr:to>
      <xdr:col>15</xdr:col>
      <xdr:colOff>85725</xdr:colOff>
      <xdr:row>15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147640</xdr:colOff>
      <xdr:row>1</xdr:row>
      <xdr:rowOff>100012</xdr:rowOff>
    </xdr:from>
    <xdr:to>
      <xdr:col>10</xdr:col>
      <xdr:colOff>4765</xdr:colOff>
      <xdr:row>14</xdr:row>
      <xdr:rowOff>61912</xdr:rowOff>
    </xdr:to>
    <xdr:sp macro="" textlink="">
      <xdr:nvSpPr>
        <xdr:cNvPr id="3" name="TextBox 2"/>
        <xdr:cNvSpPr txBox="1"/>
      </xdr:nvSpPr>
      <xdr:spPr>
        <a:xfrm rot="16200000">
          <a:off x="5429253" y="1276349"/>
          <a:ext cx="24384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Cortical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8</xdr:col>
      <xdr:colOff>504824</xdr:colOff>
      <xdr:row>27</xdr:row>
      <xdr:rowOff>19050</xdr:rowOff>
    </xdr:from>
    <xdr:to>
      <xdr:col>16</xdr:col>
      <xdr:colOff>342899</xdr:colOff>
      <xdr:row>45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514350</xdr:colOff>
      <xdr:row>45</xdr:row>
      <xdr:rowOff>95250</xdr:rowOff>
    </xdr:from>
    <xdr:to>
      <xdr:col>16</xdr:col>
      <xdr:colOff>209550</xdr:colOff>
      <xdr:row>59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523875</xdr:colOff>
      <xdr:row>62</xdr:row>
      <xdr:rowOff>123825</xdr:rowOff>
    </xdr:from>
    <xdr:to>
      <xdr:col>16</xdr:col>
      <xdr:colOff>219075</xdr:colOff>
      <xdr:row>76</xdr:row>
      <xdr:rowOff>19051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128591</xdr:colOff>
      <xdr:row>45</xdr:row>
      <xdr:rowOff>157162</xdr:rowOff>
    </xdr:from>
    <xdr:to>
      <xdr:col>9</xdr:col>
      <xdr:colOff>595316</xdr:colOff>
      <xdr:row>58</xdr:row>
      <xdr:rowOff>90487</xdr:rowOff>
    </xdr:to>
    <xdr:sp macro="" textlink="">
      <xdr:nvSpPr>
        <xdr:cNvPr id="9" name="TextBox 8"/>
        <xdr:cNvSpPr txBox="1"/>
      </xdr:nvSpPr>
      <xdr:spPr>
        <a:xfrm rot="16200000">
          <a:off x="5381629" y="9915524"/>
          <a:ext cx="24955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Cortical</a:t>
          </a:r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8</xdr:col>
      <xdr:colOff>595316</xdr:colOff>
      <xdr:row>62</xdr:row>
      <xdr:rowOff>90487</xdr:rowOff>
    </xdr:from>
    <xdr:to>
      <xdr:col>9</xdr:col>
      <xdr:colOff>452441</xdr:colOff>
      <xdr:row>75</xdr:row>
      <xdr:rowOff>23812</xdr:rowOff>
    </xdr:to>
    <xdr:sp macro="" textlink="">
      <xdr:nvSpPr>
        <xdr:cNvPr id="10" name="TextBox 9"/>
        <xdr:cNvSpPr txBox="1"/>
      </xdr:nvSpPr>
      <xdr:spPr>
        <a:xfrm rot="16200000">
          <a:off x="5238754" y="13173074"/>
          <a:ext cx="24955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Cortical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22</xdr:col>
      <xdr:colOff>76199</xdr:colOff>
      <xdr:row>11</xdr:row>
      <xdr:rowOff>104775</xdr:rowOff>
    </xdr:from>
    <xdr:to>
      <xdr:col>33</xdr:col>
      <xdr:colOff>276224</xdr:colOff>
      <xdr:row>25</xdr:row>
      <xdr:rowOff>152400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523875</xdr:colOff>
      <xdr:row>78</xdr:row>
      <xdr:rowOff>28575</xdr:rowOff>
    </xdr:from>
    <xdr:to>
      <xdr:col>16</xdr:col>
      <xdr:colOff>219075</xdr:colOff>
      <xdr:row>92</xdr:row>
      <xdr:rowOff>104775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590550</xdr:colOff>
      <xdr:row>94</xdr:row>
      <xdr:rowOff>47625</xdr:rowOff>
    </xdr:from>
    <xdr:to>
      <xdr:col>16</xdr:col>
      <xdr:colOff>285750</xdr:colOff>
      <xdr:row>108</xdr:row>
      <xdr:rowOff>123825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571500</xdr:colOff>
      <xdr:row>111</xdr:row>
      <xdr:rowOff>57150</xdr:rowOff>
    </xdr:from>
    <xdr:to>
      <xdr:col>16</xdr:col>
      <xdr:colOff>266700</xdr:colOff>
      <xdr:row>125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295275</xdr:colOff>
      <xdr:row>119</xdr:row>
      <xdr:rowOff>133350</xdr:rowOff>
    </xdr:from>
    <xdr:to>
      <xdr:col>15</xdr:col>
      <xdr:colOff>114300</xdr:colOff>
      <xdr:row>120</xdr:row>
      <xdr:rowOff>123825</xdr:rowOff>
    </xdr:to>
    <xdr:sp macro="" textlink="">
      <xdr:nvSpPr>
        <xdr:cNvPr id="15" name="TextBox 14"/>
        <xdr:cNvSpPr txBox="1"/>
      </xdr:nvSpPr>
      <xdr:spPr>
        <a:xfrm>
          <a:off x="9801225" y="23117175"/>
          <a:ext cx="4286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14</xdr:col>
      <xdr:colOff>295276</xdr:colOff>
      <xdr:row>102</xdr:row>
      <xdr:rowOff>19050</xdr:rowOff>
    </xdr:from>
    <xdr:to>
      <xdr:col>15</xdr:col>
      <xdr:colOff>142876</xdr:colOff>
      <xdr:row>103</xdr:row>
      <xdr:rowOff>47625</xdr:rowOff>
    </xdr:to>
    <xdr:sp macro="" textlink="">
      <xdr:nvSpPr>
        <xdr:cNvPr id="16" name="TextBox 15"/>
        <xdr:cNvSpPr txBox="1"/>
      </xdr:nvSpPr>
      <xdr:spPr>
        <a:xfrm>
          <a:off x="9801226" y="19764375"/>
          <a:ext cx="4572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14</xdr:col>
      <xdr:colOff>238126</xdr:colOff>
      <xdr:row>81</xdr:row>
      <xdr:rowOff>57151</xdr:rowOff>
    </xdr:from>
    <xdr:to>
      <xdr:col>15</xdr:col>
      <xdr:colOff>9526</xdr:colOff>
      <xdr:row>82</xdr:row>
      <xdr:rowOff>133351</xdr:rowOff>
    </xdr:to>
    <xdr:sp macro="" textlink="">
      <xdr:nvSpPr>
        <xdr:cNvPr id="17" name="TextBox 16"/>
        <xdr:cNvSpPr txBox="1"/>
      </xdr:nvSpPr>
      <xdr:spPr>
        <a:xfrm>
          <a:off x="9744076" y="15678151"/>
          <a:ext cx="3810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13</xdr:col>
      <xdr:colOff>361950</xdr:colOff>
      <xdr:row>67</xdr:row>
      <xdr:rowOff>0</xdr:rowOff>
    </xdr:from>
    <xdr:to>
      <xdr:col>15</xdr:col>
      <xdr:colOff>400050</xdr:colOff>
      <xdr:row>67</xdr:row>
      <xdr:rowOff>9526</xdr:rowOff>
    </xdr:to>
    <xdr:cxnSp macro="">
      <xdr:nvCxnSpPr>
        <xdr:cNvPr id="19" name="Straight Connector 18"/>
        <xdr:cNvCxnSpPr/>
      </xdr:nvCxnSpPr>
      <xdr:spPr>
        <a:xfrm flipV="1">
          <a:off x="9258300" y="13020675"/>
          <a:ext cx="1257300" cy="95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257175</xdr:colOff>
      <xdr:row>46</xdr:row>
      <xdr:rowOff>57149</xdr:rowOff>
    </xdr:from>
    <xdr:to>
      <xdr:col>13</xdr:col>
      <xdr:colOff>38100</xdr:colOff>
      <xdr:row>47</xdr:row>
      <xdr:rowOff>161924</xdr:rowOff>
    </xdr:to>
    <xdr:sp macro="" textlink="">
      <xdr:nvSpPr>
        <xdr:cNvPr id="21" name="TextBox 20"/>
        <xdr:cNvSpPr txBox="1"/>
      </xdr:nvSpPr>
      <xdr:spPr>
        <a:xfrm>
          <a:off x="8543925" y="8915399"/>
          <a:ext cx="3905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13</xdr:col>
      <xdr:colOff>457200</xdr:colOff>
      <xdr:row>51</xdr:row>
      <xdr:rowOff>19050</xdr:rowOff>
    </xdr:from>
    <xdr:to>
      <xdr:col>14</xdr:col>
      <xdr:colOff>257175</xdr:colOff>
      <xdr:row>51</xdr:row>
      <xdr:rowOff>180975</xdr:rowOff>
    </xdr:to>
    <xdr:sp macro="" textlink="">
      <xdr:nvSpPr>
        <xdr:cNvPr id="22" name="TextBox 21"/>
        <xdr:cNvSpPr txBox="1"/>
      </xdr:nvSpPr>
      <xdr:spPr>
        <a:xfrm>
          <a:off x="9353550" y="9829800"/>
          <a:ext cx="409575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13</xdr:col>
      <xdr:colOff>400050</xdr:colOff>
      <xdr:row>48</xdr:row>
      <xdr:rowOff>114300</xdr:rowOff>
    </xdr:from>
    <xdr:to>
      <xdr:col>15</xdr:col>
      <xdr:colOff>466725</xdr:colOff>
      <xdr:row>48</xdr:row>
      <xdr:rowOff>123826</xdr:rowOff>
    </xdr:to>
    <xdr:cxnSp macro="">
      <xdr:nvCxnSpPr>
        <xdr:cNvPr id="23" name="Straight Connector 22"/>
        <xdr:cNvCxnSpPr/>
      </xdr:nvCxnSpPr>
      <xdr:spPr>
        <a:xfrm flipV="1">
          <a:off x="9296400" y="9353550"/>
          <a:ext cx="1285875" cy="95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47</xdr:row>
      <xdr:rowOff>66675</xdr:rowOff>
    </xdr:from>
    <xdr:to>
      <xdr:col>15</xdr:col>
      <xdr:colOff>9525</xdr:colOff>
      <xdr:row>48</xdr:row>
      <xdr:rowOff>38100</xdr:rowOff>
    </xdr:to>
    <xdr:sp macro="" textlink="">
      <xdr:nvSpPr>
        <xdr:cNvPr id="24" name="TextBox 23"/>
        <xdr:cNvSpPr txBox="1"/>
      </xdr:nvSpPr>
      <xdr:spPr>
        <a:xfrm>
          <a:off x="9715500" y="9163050"/>
          <a:ext cx="409575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12</xdr:col>
      <xdr:colOff>123826</xdr:colOff>
      <xdr:row>29</xdr:row>
      <xdr:rowOff>47625</xdr:rowOff>
    </xdr:from>
    <xdr:to>
      <xdr:col>12</xdr:col>
      <xdr:colOff>561976</xdr:colOff>
      <xdr:row>30</xdr:row>
      <xdr:rowOff>19050</xdr:rowOff>
    </xdr:to>
    <xdr:sp macro="" textlink="">
      <xdr:nvSpPr>
        <xdr:cNvPr id="25" name="TextBox 24"/>
        <xdr:cNvSpPr txBox="1"/>
      </xdr:nvSpPr>
      <xdr:spPr>
        <a:xfrm>
          <a:off x="8410576" y="5629275"/>
          <a:ext cx="438150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13</xdr:col>
      <xdr:colOff>428626</xdr:colOff>
      <xdr:row>33</xdr:row>
      <xdr:rowOff>95250</xdr:rowOff>
    </xdr:from>
    <xdr:to>
      <xdr:col>14</xdr:col>
      <xdr:colOff>257176</xdr:colOff>
      <xdr:row>34</xdr:row>
      <xdr:rowOff>66675</xdr:rowOff>
    </xdr:to>
    <xdr:sp macro="" textlink="">
      <xdr:nvSpPr>
        <xdr:cNvPr id="26" name="TextBox 25"/>
        <xdr:cNvSpPr txBox="1"/>
      </xdr:nvSpPr>
      <xdr:spPr>
        <a:xfrm>
          <a:off x="9324976" y="6438900"/>
          <a:ext cx="438150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133351</xdr:colOff>
      <xdr:row>30</xdr:row>
      <xdr:rowOff>171450</xdr:rowOff>
    </xdr:from>
    <xdr:to>
      <xdr:col>15</xdr:col>
      <xdr:colOff>571501</xdr:colOff>
      <xdr:row>31</xdr:row>
      <xdr:rowOff>142875</xdr:rowOff>
    </xdr:to>
    <xdr:sp macro="" textlink="">
      <xdr:nvSpPr>
        <xdr:cNvPr id="27" name="TextBox 26"/>
        <xdr:cNvSpPr txBox="1"/>
      </xdr:nvSpPr>
      <xdr:spPr>
        <a:xfrm>
          <a:off x="10248901" y="5943600"/>
          <a:ext cx="438150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22</xdr:col>
      <xdr:colOff>104775</xdr:colOff>
      <xdr:row>11</xdr:row>
      <xdr:rowOff>104775</xdr:rowOff>
    </xdr:from>
    <xdr:to>
      <xdr:col>22</xdr:col>
      <xdr:colOff>561975</xdr:colOff>
      <xdr:row>25</xdr:row>
      <xdr:rowOff>161925</xdr:rowOff>
    </xdr:to>
    <xdr:sp macro="" textlink="">
      <xdr:nvSpPr>
        <xdr:cNvPr id="28" name="TextBox 27"/>
        <xdr:cNvSpPr txBox="1"/>
      </xdr:nvSpPr>
      <xdr:spPr>
        <a:xfrm rot="16200000">
          <a:off x="13354050" y="3371850"/>
          <a:ext cx="27241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/>
            <a:t>Fold change in levels of gene expression of </a:t>
          </a:r>
          <a:r>
            <a:rPr lang="el-GR" sz="1100" b="1"/>
            <a:t>β</a:t>
          </a:r>
          <a:r>
            <a:rPr lang="en-US" sz="1100" b="1"/>
            <a:t>-oxidation</a:t>
          </a:r>
        </a:p>
      </xdr:txBody>
    </xdr:sp>
    <xdr:clientData/>
  </xdr:twoCellAnchor>
  <xdr:twoCellAnchor>
    <xdr:from>
      <xdr:col>23</xdr:col>
      <xdr:colOff>523875</xdr:colOff>
      <xdr:row>12</xdr:row>
      <xdr:rowOff>114301</xdr:rowOff>
    </xdr:from>
    <xdr:to>
      <xdr:col>24</xdr:col>
      <xdr:colOff>266700</xdr:colOff>
      <xdr:row>13</xdr:row>
      <xdr:rowOff>142875</xdr:rowOff>
    </xdr:to>
    <xdr:sp macro="" textlink="">
      <xdr:nvSpPr>
        <xdr:cNvPr id="29" name="TextBox 28"/>
        <xdr:cNvSpPr txBox="1"/>
      </xdr:nvSpPr>
      <xdr:spPr>
        <a:xfrm>
          <a:off x="15516225" y="2438401"/>
          <a:ext cx="352425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24</xdr:col>
      <xdr:colOff>600075</xdr:colOff>
      <xdr:row>12</xdr:row>
      <xdr:rowOff>47626</xdr:rowOff>
    </xdr:from>
    <xdr:to>
      <xdr:col>25</xdr:col>
      <xdr:colOff>409575</xdr:colOff>
      <xdr:row>13</xdr:row>
      <xdr:rowOff>66675</xdr:rowOff>
    </xdr:to>
    <xdr:sp macro="" textlink="">
      <xdr:nvSpPr>
        <xdr:cNvPr id="30" name="TextBox 29"/>
        <xdr:cNvSpPr txBox="1"/>
      </xdr:nvSpPr>
      <xdr:spPr>
        <a:xfrm>
          <a:off x="16202025" y="2371726"/>
          <a:ext cx="419100" cy="209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26</xdr:col>
      <xdr:colOff>114300</xdr:colOff>
      <xdr:row>12</xdr:row>
      <xdr:rowOff>57151</xdr:rowOff>
    </xdr:from>
    <xdr:to>
      <xdr:col>26</xdr:col>
      <xdr:colOff>533400</xdr:colOff>
      <xdr:row>13</xdr:row>
      <xdr:rowOff>76200</xdr:rowOff>
    </xdr:to>
    <xdr:sp macro="" textlink="">
      <xdr:nvSpPr>
        <xdr:cNvPr id="31" name="TextBox 30"/>
        <xdr:cNvSpPr txBox="1"/>
      </xdr:nvSpPr>
      <xdr:spPr>
        <a:xfrm>
          <a:off x="16935450" y="2381251"/>
          <a:ext cx="419100" cy="209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27</xdr:col>
      <xdr:colOff>238125</xdr:colOff>
      <xdr:row>12</xdr:row>
      <xdr:rowOff>1</xdr:rowOff>
    </xdr:from>
    <xdr:to>
      <xdr:col>28</xdr:col>
      <xdr:colOff>47625</xdr:colOff>
      <xdr:row>13</xdr:row>
      <xdr:rowOff>19050</xdr:rowOff>
    </xdr:to>
    <xdr:sp macro="" textlink="">
      <xdr:nvSpPr>
        <xdr:cNvPr id="32" name="TextBox 31"/>
        <xdr:cNvSpPr txBox="1"/>
      </xdr:nvSpPr>
      <xdr:spPr>
        <a:xfrm>
          <a:off x="17668875" y="2324101"/>
          <a:ext cx="419100" cy="209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28</xdr:col>
      <xdr:colOff>390525</xdr:colOff>
      <xdr:row>11</xdr:row>
      <xdr:rowOff>133351</xdr:rowOff>
    </xdr:from>
    <xdr:to>
      <xdr:col>29</xdr:col>
      <xdr:colOff>200025</xdr:colOff>
      <xdr:row>12</xdr:row>
      <xdr:rowOff>152400</xdr:rowOff>
    </xdr:to>
    <xdr:sp macro="" textlink="">
      <xdr:nvSpPr>
        <xdr:cNvPr id="33" name="TextBox 32"/>
        <xdr:cNvSpPr txBox="1"/>
      </xdr:nvSpPr>
      <xdr:spPr>
        <a:xfrm>
          <a:off x="18430875" y="2266951"/>
          <a:ext cx="419100" cy="209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29</xdr:col>
      <xdr:colOff>600075</xdr:colOff>
      <xdr:row>12</xdr:row>
      <xdr:rowOff>104777</xdr:rowOff>
    </xdr:from>
    <xdr:to>
      <xdr:col>30</xdr:col>
      <xdr:colOff>304800</xdr:colOff>
      <xdr:row>13</xdr:row>
      <xdr:rowOff>95251</xdr:rowOff>
    </xdr:to>
    <xdr:sp macro="" textlink="">
      <xdr:nvSpPr>
        <xdr:cNvPr id="34" name="TextBox 33"/>
        <xdr:cNvSpPr txBox="1"/>
      </xdr:nvSpPr>
      <xdr:spPr>
        <a:xfrm>
          <a:off x="19250025" y="2428877"/>
          <a:ext cx="314325" cy="180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13</xdr:col>
      <xdr:colOff>342900</xdr:colOff>
      <xdr:row>8</xdr:row>
      <xdr:rowOff>47625</xdr:rowOff>
    </xdr:from>
    <xdr:to>
      <xdr:col>14</xdr:col>
      <xdr:colOff>228600</xdr:colOff>
      <xdr:row>9</xdr:row>
      <xdr:rowOff>66675</xdr:rowOff>
    </xdr:to>
    <xdr:sp macro="" textlink="">
      <xdr:nvSpPr>
        <xdr:cNvPr id="35" name="TextBox 34"/>
        <xdr:cNvSpPr txBox="1"/>
      </xdr:nvSpPr>
      <xdr:spPr>
        <a:xfrm>
          <a:off x="9239250" y="1609725"/>
          <a:ext cx="4953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0.10208</cdr:x>
      <cdr:y>0.90592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1004887" y="1004887"/>
          <a:ext cx="2476500" cy="4667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Cortical zone area/ Total area of</a:t>
          </a:r>
          <a:endParaRPr lang="en-IN" sz="1100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 primary lobe of lymph gland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endParaRPr lang="en-IN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0.0807</cdr:y>
    </cdr:to>
    <cdr:sp macro="" textlink="">
      <cdr:nvSpPr>
        <cdr:cNvPr id="2" name="TextBox 15"/>
        <cdr:cNvSpPr txBox="1"/>
      </cdr:nvSpPr>
      <cdr:spPr>
        <a:xfrm xmlns:a="http://schemas.openxmlformats.org/drawingml/2006/main">
          <a:off x="0" y="0"/>
          <a:ext cx="457200" cy="2190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***</a:t>
          </a:r>
        </a:p>
      </cdr:txBody>
    </cdr:sp>
  </cdr:relSizeAnchor>
  <cdr:relSizeAnchor xmlns:cdr="http://schemas.openxmlformats.org/drawingml/2006/chartDrawing">
    <cdr:from>
      <cdr:x>0.43958</cdr:x>
      <cdr:y>0.07475</cdr:y>
    </cdr:from>
    <cdr:to>
      <cdr:x>0.54166</cdr:x>
      <cdr:y>0.1344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9775" y="197922"/>
          <a:ext cx="466710" cy="157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***</a:t>
          </a:r>
        </a:p>
      </cdr:txBody>
    </cdr:sp>
  </cdr:relSizeAnchor>
  <cdr:relSizeAnchor xmlns:cdr="http://schemas.openxmlformats.org/drawingml/2006/chartDrawing">
    <cdr:from>
      <cdr:x>0.63333</cdr:x>
      <cdr:y>0.52306</cdr:y>
    </cdr:from>
    <cdr:to>
      <cdr:x>0.73542</cdr:x>
      <cdr:y>0.58271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895600" y="1370097"/>
          <a:ext cx="466725" cy="156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***</a:t>
          </a:r>
        </a:p>
      </cdr:txBody>
    </cdr:sp>
  </cdr:relSizeAnchor>
  <cdr:relSizeAnchor xmlns:cdr="http://schemas.openxmlformats.org/drawingml/2006/chartDrawing">
    <cdr:from>
      <cdr:x>0.725</cdr:x>
      <cdr:y>0.25046</cdr:y>
    </cdr:from>
    <cdr:to>
      <cdr:x>0.82708</cdr:x>
      <cdr:y>0.31011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314700" y="656056"/>
          <a:ext cx="466725" cy="1562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***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0.01736</cdr:y>
    </cdr:from>
    <cdr:to>
      <cdr:x>0.10208</cdr:x>
      <cdr:y>0.91667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1000139" y="1047765"/>
          <a:ext cx="2466987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H3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/>
          <a:r>
            <a:rPr lang="en-IN" sz="1100" b="1"/>
            <a:t>labeling</a:t>
          </a:r>
          <a:r>
            <a:rPr lang="en-IN" sz="1100" b="1" baseline="0"/>
            <a:t> in progenitors</a:t>
          </a:r>
          <a:endParaRPr lang="en-IN" sz="11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0.10208</cdr:x>
      <cdr:y>0.89931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1000125" y="1000125"/>
          <a:ext cx="2466975" cy="4667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H3K9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/>
          <a:r>
            <a:rPr lang="en-IN" sz="1100" b="1"/>
            <a:t>labeling</a:t>
          </a:r>
          <a:r>
            <a:rPr lang="en-IN" sz="1100" b="1" baseline="0"/>
            <a:t> in progenitors</a:t>
          </a:r>
          <a:endParaRPr lang="en-IN" sz="11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0.10208</cdr:x>
      <cdr:y>0.89931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1000125" y="1000125"/>
          <a:ext cx="2466975" cy="4667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H4 ac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/>
          <a:r>
            <a:rPr lang="en-IN" sz="1100" b="1"/>
            <a:t>labeling</a:t>
          </a:r>
          <a:r>
            <a:rPr lang="en-IN" sz="1100" b="1" baseline="0"/>
            <a:t> in progenitors</a:t>
          </a:r>
          <a:endParaRPr lang="en-IN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126"/>
  <sheetViews>
    <sheetView tabSelected="1" workbookViewId="0">
      <selection activeCell="U8" sqref="U8"/>
    </sheetView>
  </sheetViews>
  <sheetFormatPr defaultRowHeight="15"/>
  <cols>
    <col min="3" max="3" width="14.7109375" customWidth="1"/>
    <col min="4" max="4" width="15.28515625" customWidth="1"/>
    <col min="6" max="6" width="12" bestFit="1" customWidth="1"/>
  </cols>
  <sheetData>
    <row r="1" spans="2:7">
      <c r="B1" s="1" t="s">
        <v>20</v>
      </c>
    </row>
    <row r="2" spans="2:7" ht="17.25">
      <c r="B2" t="s">
        <v>0</v>
      </c>
      <c r="C2" s="2" t="s">
        <v>21</v>
      </c>
      <c r="D2" s="2" t="s">
        <v>22</v>
      </c>
    </row>
    <row r="3" spans="2:7">
      <c r="B3">
        <v>1</v>
      </c>
      <c r="C3">
        <v>0.48399999999999999</v>
      </c>
      <c r="D3">
        <v>0.12</v>
      </c>
    </row>
    <row r="4" spans="2:7">
      <c r="B4">
        <v>2</v>
      </c>
      <c r="C4">
        <v>0.497</v>
      </c>
      <c r="D4">
        <v>0.17</v>
      </c>
      <c r="F4" s="2" t="s">
        <v>21</v>
      </c>
      <c r="G4">
        <v>0.49239999999999995</v>
      </c>
    </row>
    <row r="5" spans="2:7" ht="17.25">
      <c r="B5">
        <v>3</v>
      </c>
      <c r="C5">
        <v>0.46899999999999997</v>
      </c>
      <c r="D5">
        <v>0.13400000000000001</v>
      </c>
      <c r="F5" s="2" t="s">
        <v>22</v>
      </c>
      <c r="G5">
        <v>0.1573</v>
      </c>
    </row>
    <row r="6" spans="2:7">
      <c r="B6">
        <v>4</v>
      </c>
      <c r="C6">
        <v>0.498</v>
      </c>
      <c r="D6">
        <v>0.11899999999999999</v>
      </c>
    </row>
    <row r="7" spans="2:7">
      <c r="B7">
        <v>5</v>
      </c>
      <c r="C7">
        <v>0.52800000000000002</v>
      </c>
      <c r="D7">
        <v>0.187</v>
      </c>
    </row>
    <row r="8" spans="2:7">
      <c r="B8">
        <v>6</v>
      </c>
      <c r="C8">
        <v>0.501</v>
      </c>
      <c r="D8">
        <v>0.17199999999999999</v>
      </c>
    </row>
    <row r="9" spans="2:7">
      <c r="B9">
        <v>7</v>
      </c>
      <c r="C9">
        <v>0.499</v>
      </c>
      <c r="D9">
        <v>0.13900000000000001</v>
      </c>
    </row>
    <row r="10" spans="2:7">
      <c r="B10">
        <v>8</v>
      </c>
      <c r="C10">
        <v>0.48899999999999999</v>
      </c>
      <c r="D10">
        <v>0.126</v>
      </c>
    </row>
    <row r="11" spans="2:7">
      <c r="B11">
        <v>9</v>
      </c>
      <c r="C11">
        <v>0.48099999999999998</v>
      </c>
      <c r="D11">
        <v>0.26100000000000001</v>
      </c>
    </row>
    <row r="12" spans="2:7">
      <c r="B12">
        <v>10</v>
      </c>
      <c r="C12">
        <v>0.47799999999999998</v>
      </c>
      <c r="D12">
        <v>0.14499999999999999</v>
      </c>
    </row>
    <row r="13" spans="2:7">
      <c r="B13" t="s">
        <v>1</v>
      </c>
      <c r="C13">
        <f>AVERAGE(C3:C12)</f>
        <v>0.49239999999999995</v>
      </c>
      <c r="D13">
        <f>AVERAGE(D3:D12)</f>
        <v>0.1573</v>
      </c>
    </row>
    <row r="14" spans="2:7">
      <c r="B14" t="s">
        <v>2</v>
      </c>
      <c r="C14">
        <f>STDEV(C3:C12)</f>
        <v>1.6344893867980791E-2</v>
      </c>
      <c r="D14">
        <f>STDEV(D3:D12)</f>
        <v>4.3307812997964552E-2</v>
      </c>
    </row>
    <row r="15" spans="2:7">
      <c r="B15" t="s">
        <v>3</v>
      </c>
      <c r="D15">
        <f>TTEST(D3:D12,C3:C12,2,3)</f>
        <v>5.8379544375731262E-11</v>
      </c>
    </row>
    <row r="17" spans="2:22">
      <c r="B17" s="1" t="s">
        <v>15</v>
      </c>
    </row>
    <row r="18" spans="2:22">
      <c r="D18" s="6" t="s">
        <v>9</v>
      </c>
      <c r="F18" s="4" t="s">
        <v>12</v>
      </c>
      <c r="H18" s="4" t="s">
        <v>13</v>
      </c>
      <c r="J18" s="4" t="s">
        <v>10</v>
      </c>
      <c r="L18" s="4" t="s">
        <v>14</v>
      </c>
      <c r="N18" s="4" t="s">
        <v>11</v>
      </c>
    </row>
    <row r="19" spans="2:22">
      <c r="C19" s="5" t="s">
        <v>23</v>
      </c>
      <c r="D19" s="5" t="s">
        <v>24</v>
      </c>
      <c r="E19" s="5" t="s">
        <v>23</v>
      </c>
      <c r="F19" s="5" t="s">
        <v>24</v>
      </c>
      <c r="G19" s="5" t="s">
        <v>23</v>
      </c>
      <c r="H19" s="5" t="s">
        <v>24</v>
      </c>
      <c r="I19" s="5" t="s">
        <v>23</v>
      </c>
      <c r="J19" s="5" t="s">
        <v>24</v>
      </c>
      <c r="K19" s="5" t="s">
        <v>23</v>
      </c>
      <c r="L19" s="5" t="s">
        <v>24</v>
      </c>
      <c r="M19" s="5" t="s">
        <v>23</v>
      </c>
      <c r="N19" s="5" t="s">
        <v>24</v>
      </c>
    </row>
    <row r="20" spans="2:22">
      <c r="B20" t="s">
        <v>4</v>
      </c>
      <c r="C20">
        <v>1</v>
      </c>
      <c r="D20">
        <v>0.53</v>
      </c>
      <c r="E20">
        <v>1</v>
      </c>
      <c r="F20">
        <v>0.96</v>
      </c>
      <c r="G20">
        <v>1</v>
      </c>
      <c r="H20">
        <v>0.92</v>
      </c>
      <c r="I20">
        <v>1</v>
      </c>
      <c r="J20">
        <v>1.08</v>
      </c>
      <c r="K20">
        <v>1</v>
      </c>
      <c r="L20">
        <v>0.92300000000000004</v>
      </c>
      <c r="M20">
        <v>1</v>
      </c>
      <c r="N20">
        <v>0.87</v>
      </c>
      <c r="Q20" s="6" t="s">
        <v>9</v>
      </c>
      <c r="R20" s="4" t="s">
        <v>12</v>
      </c>
      <c r="S20" s="4" t="s">
        <v>13</v>
      </c>
      <c r="T20" s="4" t="s">
        <v>10</v>
      </c>
      <c r="U20" s="4" t="s">
        <v>14</v>
      </c>
      <c r="V20" s="4" t="s">
        <v>11</v>
      </c>
    </row>
    <row r="21" spans="2:22">
      <c r="B21" t="s">
        <v>5</v>
      </c>
      <c r="C21">
        <v>1</v>
      </c>
      <c r="D21">
        <v>0.65</v>
      </c>
      <c r="E21">
        <v>1</v>
      </c>
      <c r="F21">
        <v>1.05</v>
      </c>
      <c r="G21">
        <v>1</v>
      </c>
      <c r="H21">
        <v>1.03</v>
      </c>
      <c r="I21">
        <v>1</v>
      </c>
      <c r="J21">
        <v>0.82</v>
      </c>
      <c r="K21">
        <v>1</v>
      </c>
      <c r="L21">
        <v>1.1299999999999999</v>
      </c>
      <c r="M21">
        <v>1</v>
      </c>
      <c r="N21">
        <v>0.77</v>
      </c>
      <c r="P21" s="5" t="s">
        <v>23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</row>
    <row r="22" spans="2:22">
      <c r="B22" t="s">
        <v>6</v>
      </c>
      <c r="C22">
        <v>1</v>
      </c>
      <c r="D22">
        <v>0.59</v>
      </c>
      <c r="E22">
        <v>1</v>
      </c>
      <c r="F22">
        <v>0.94</v>
      </c>
      <c r="G22">
        <v>1</v>
      </c>
      <c r="H22">
        <v>1.07</v>
      </c>
      <c r="I22">
        <v>1</v>
      </c>
      <c r="J22">
        <v>1.0900000000000001</v>
      </c>
      <c r="K22">
        <v>1</v>
      </c>
      <c r="L22">
        <v>1.0069999999999999</v>
      </c>
      <c r="M22">
        <v>1</v>
      </c>
      <c r="N22">
        <v>0.8</v>
      </c>
      <c r="P22" s="5" t="s">
        <v>24</v>
      </c>
      <c r="Q22">
        <v>0.59000000000000008</v>
      </c>
      <c r="R22">
        <v>1.0049999999999999</v>
      </c>
      <c r="S22">
        <v>0.97500000000000009</v>
      </c>
      <c r="T22">
        <v>0.95</v>
      </c>
      <c r="U22">
        <v>1.0265</v>
      </c>
      <c r="V22">
        <v>0.82000000000000006</v>
      </c>
    </row>
    <row r="23" spans="2:22">
      <c r="B23" t="s">
        <v>1</v>
      </c>
      <c r="C23" s="3">
        <f>AVERAGE(C19:C21)</f>
        <v>1</v>
      </c>
      <c r="D23" s="3">
        <f>AVERAGE(D19:D21)</f>
        <v>0.59000000000000008</v>
      </c>
      <c r="E23" s="3">
        <f t="shared" ref="E23:N23" si="0">AVERAGE(E19:E21)</f>
        <v>1</v>
      </c>
      <c r="F23" s="3">
        <f t="shared" si="0"/>
        <v>1.0049999999999999</v>
      </c>
      <c r="G23" s="3">
        <f t="shared" si="0"/>
        <v>1</v>
      </c>
      <c r="H23" s="3">
        <f t="shared" si="0"/>
        <v>0.97500000000000009</v>
      </c>
      <c r="I23" s="3">
        <f t="shared" si="0"/>
        <v>1</v>
      </c>
      <c r="J23" s="3">
        <f t="shared" si="0"/>
        <v>0.95</v>
      </c>
      <c r="K23" s="3">
        <f t="shared" si="0"/>
        <v>1</v>
      </c>
      <c r="L23" s="3">
        <f t="shared" si="0"/>
        <v>1.0265</v>
      </c>
      <c r="M23" s="3">
        <f t="shared" si="0"/>
        <v>1</v>
      </c>
      <c r="N23" s="3">
        <f t="shared" si="0"/>
        <v>0.82000000000000006</v>
      </c>
    </row>
    <row r="24" spans="2:22">
      <c r="B24" t="s">
        <v>2</v>
      </c>
      <c r="C24" s="3">
        <f>STDEV(C19:C21)</f>
        <v>0</v>
      </c>
      <c r="D24" s="3">
        <f>STDEV(D20:D22)</f>
        <v>5.999999999999947E-2</v>
      </c>
      <c r="E24" s="3">
        <f t="shared" ref="E24:N24" si="1">STDEV(E20:E22)</f>
        <v>0</v>
      </c>
      <c r="F24" s="3">
        <f t="shared" si="1"/>
        <v>5.8594652770823714E-2</v>
      </c>
      <c r="G24" s="3">
        <f t="shared" si="1"/>
        <v>0</v>
      </c>
      <c r="H24" s="3">
        <f t="shared" si="1"/>
        <v>7.7674534651536009E-2</v>
      </c>
      <c r="I24" s="3">
        <f t="shared" si="1"/>
        <v>0</v>
      </c>
      <c r="J24" s="3">
        <f t="shared" si="1"/>
        <v>0.15307950004273407</v>
      </c>
      <c r="K24" s="3">
        <f t="shared" si="1"/>
        <v>0</v>
      </c>
      <c r="L24" s="3">
        <f t="shared" si="1"/>
        <v>0.10411051820061239</v>
      </c>
      <c r="M24" s="3">
        <f t="shared" si="1"/>
        <v>0</v>
      </c>
      <c r="N24" s="3">
        <f t="shared" si="1"/>
        <v>5.1316014394467098E-2</v>
      </c>
      <c r="Q24" s="6" t="s">
        <v>9</v>
      </c>
      <c r="R24" s="4" t="s">
        <v>12</v>
      </c>
      <c r="S24" s="4" t="s">
        <v>13</v>
      </c>
      <c r="T24" s="4" t="s">
        <v>10</v>
      </c>
      <c r="U24" s="4" t="s">
        <v>14</v>
      </c>
      <c r="V24" s="4" t="s">
        <v>11</v>
      </c>
    </row>
    <row r="25" spans="2:22">
      <c r="B25" t="s">
        <v>3</v>
      </c>
      <c r="C25" s="3"/>
      <c r="D25" s="3">
        <f>TTEST(D20:D22,C20:C22,2,3)</f>
        <v>7.0630666215884853E-3</v>
      </c>
      <c r="E25" s="3"/>
      <c r="F25" s="3">
        <f t="shared" ref="F25:N25" si="2">TTEST(F20:F22,E20:E22,2,3)</f>
        <v>0.67102415254907699</v>
      </c>
      <c r="G25" s="3"/>
      <c r="H25" s="3">
        <f t="shared" si="2"/>
        <v>0.89545832531133807</v>
      </c>
      <c r="I25" s="3"/>
      <c r="J25" s="3">
        <f t="shared" si="2"/>
        <v>0.97334044160360889</v>
      </c>
      <c r="K25" s="3"/>
      <c r="L25" s="3">
        <f t="shared" si="2"/>
        <v>0.77097568379020609</v>
      </c>
      <c r="M25" s="3"/>
      <c r="N25" s="3">
        <f t="shared" si="2"/>
        <v>2.427770281772023E-2</v>
      </c>
      <c r="P25" s="5" t="s">
        <v>23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2:22">
      <c r="P26" s="5" t="s">
        <v>24</v>
      </c>
      <c r="Q26" s="3">
        <v>5.999999999999947E-2</v>
      </c>
      <c r="R26">
        <v>5.8594652770823714E-2</v>
      </c>
      <c r="S26">
        <v>7.7674534651536009E-2</v>
      </c>
      <c r="T26">
        <v>0.15307950004273407</v>
      </c>
      <c r="U26">
        <v>0.10411051820061239</v>
      </c>
      <c r="V26">
        <v>5.1316014394467098E-2</v>
      </c>
    </row>
    <row r="28" spans="2:22">
      <c r="B28" s="1" t="s">
        <v>7</v>
      </c>
    </row>
    <row r="29" spans="2:22" ht="17.25">
      <c r="B29" t="s">
        <v>0</v>
      </c>
      <c r="C29" s="2" t="s">
        <v>21</v>
      </c>
      <c r="D29" s="2" t="s">
        <v>25</v>
      </c>
      <c r="E29" s="2" t="s">
        <v>26</v>
      </c>
      <c r="F29" s="2" t="s">
        <v>27</v>
      </c>
    </row>
    <row r="30" spans="2:22">
      <c r="B30">
        <v>1</v>
      </c>
      <c r="C30">
        <v>0.54500000000000004</v>
      </c>
      <c r="D30">
        <v>0.91</v>
      </c>
      <c r="E30">
        <v>0.32900000000000001</v>
      </c>
      <c r="F30">
        <v>0.67300000000000004</v>
      </c>
    </row>
    <row r="31" spans="2:22">
      <c r="B31">
        <v>2</v>
      </c>
      <c r="C31">
        <v>0.56799999999999995</v>
      </c>
      <c r="D31">
        <v>0.91800000000000004</v>
      </c>
      <c r="E31">
        <v>0.33900000000000002</v>
      </c>
      <c r="F31">
        <v>0.69799999999999995</v>
      </c>
    </row>
    <row r="32" spans="2:22">
      <c r="B32">
        <v>3</v>
      </c>
      <c r="C32">
        <v>0.61699999999999999</v>
      </c>
      <c r="D32">
        <v>0.871</v>
      </c>
      <c r="E32">
        <v>0.39800000000000002</v>
      </c>
      <c r="F32">
        <v>0.752</v>
      </c>
    </row>
    <row r="33" spans="2:8">
      <c r="B33">
        <v>4</v>
      </c>
      <c r="C33">
        <v>0.60199999999999998</v>
      </c>
      <c r="D33">
        <v>0.91500000000000004</v>
      </c>
      <c r="E33">
        <v>0.47799999999999998</v>
      </c>
      <c r="F33">
        <v>0.58799999999999997</v>
      </c>
      <c r="G33" s="2" t="s">
        <v>21</v>
      </c>
      <c r="H33">
        <v>0.54039999999999999</v>
      </c>
    </row>
    <row r="34" spans="2:8">
      <c r="B34">
        <v>5</v>
      </c>
      <c r="C34">
        <v>0.57299999999999995</v>
      </c>
      <c r="D34">
        <v>0.93100000000000005</v>
      </c>
      <c r="E34">
        <v>0.374</v>
      </c>
      <c r="F34">
        <v>0.68100000000000005</v>
      </c>
      <c r="G34" s="2" t="s">
        <v>25</v>
      </c>
      <c r="H34">
        <v>0.88470000000000015</v>
      </c>
    </row>
    <row r="35" spans="2:8">
      <c r="B35">
        <v>6</v>
      </c>
      <c r="C35">
        <v>0.505</v>
      </c>
      <c r="D35">
        <v>0.81699999999999995</v>
      </c>
      <c r="E35">
        <v>0.48799999999999999</v>
      </c>
      <c r="F35">
        <v>0.73899999999999999</v>
      </c>
      <c r="G35" s="2" t="s">
        <v>26</v>
      </c>
      <c r="H35">
        <v>0.38279999999999997</v>
      </c>
    </row>
    <row r="36" spans="2:8" ht="17.25">
      <c r="B36">
        <v>7</v>
      </c>
      <c r="C36">
        <v>0.48399999999999999</v>
      </c>
      <c r="D36">
        <v>0.88300000000000001</v>
      </c>
      <c r="E36">
        <v>0.29199999999999998</v>
      </c>
      <c r="F36">
        <v>0.65100000000000002</v>
      </c>
      <c r="G36" s="2" t="s">
        <v>27</v>
      </c>
      <c r="H36">
        <v>0.66989999999999994</v>
      </c>
    </row>
    <row r="37" spans="2:8">
      <c r="B37">
        <v>8</v>
      </c>
      <c r="C37">
        <v>0.46200000000000002</v>
      </c>
      <c r="D37">
        <v>0.89200000000000002</v>
      </c>
      <c r="E37">
        <v>0.40300000000000002</v>
      </c>
      <c r="F37">
        <v>0.59099999999999997</v>
      </c>
    </row>
    <row r="38" spans="2:8">
      <c r="B38">
        <v>9</v>
      </c>
      <c r="C38">
        <v>0.59199999999999997</v>
      </c>
      <c r="D38">
        <v>0.91900000000000004</v>
      </c>
      <c r="E38">
        <v>0.33100000000000002</v>
      </c>
      <c r="F38">
        <v>0.628</v>
      </c>
    </row>
    <row r="39" spans="2:8">
      <c r="B39">
        <v>10</v>
      </c>
      <c r="C39">
        <v>0.45600000000000002</v>
      </c>
      <c r="D39">
        <v>0.79100000000000004</v>
      </c>
      <c r="E39">
        <v>0.39600000000000002</v>
      </c>
      <c r="F39">
        <v>0.69799999999999995</v>
      </c>
    </row>
    <row r="40" spans="2:8">
      <c r="B40" t="s">
        <v>1</v>
      </c>
      <c r="C40">
        <f>AVERAGE(C30:C39)</f>
        <v>0.54039999999999999</v>
      </c>
      <c r="D40">
        <f>AVERAGE(D30:D39)</f>
        <v>0.88470000000000015</v>
      </c>
      <c r="E40">
        <f>AVERAGE(E30:E39)</f>
        <v>0.38279999999999997</v>
      </c>
      <c r="F40">
        <f>AVERAGE(F30:F39)</f>
        <v>0.66989999999999994</v>
      </c>
    </row>
    <row r="41" spans="2:8">
      <c r="B41" t="s">
        <v>2</v>
      </c>
      <c r="C41">
        <f>STDEV(C30:C39)</f>
        <v>5.9511343456520933E-2</v>
      </c>
      <c r="D41">
        <f>STDEV(D30:D39)</f>
        <v>4.6659642328484664E-2</v>
      </c>
      <c r="E41">
        <f>STDEV(E30:E39)</f>
        <v>6.3911049296833181E-2</v>
      </c>
      <c r="F41">
        <f>STDEV(F30:F39)</f>
        <v>5.6048490910400539E-2</v>
      </c>
    </row>
    <row r="42" spans="2:8">
      <c r="B42" t="s">
        <v>3</v>
      </c>
      <c r="D42">
        <f>TTEST(D30:D39,C30:C39,2,3)</f>
        <v>5.7710180875378566E-11</v>
      </c>
      <c r="E42">
        <f>TTEST(E30:E39,C30:C39,2,3)</f>
        <v>2.1054950769244376E-5</v>
      </c>
      <c r="F42">
        <f>TTEST(F30:F39,D30:D39,2,3)</f>
        <v>3.4989418044525389E-8</v>
      </c>
    </row>
    <row r="45" spans="2:8" ht="17.25">
      <c r="B45" s="1" t="s">
        <v>30</v>
      </c>
    </row>
    <row r="46" spans="2:8" ht="17.25">
      <c r="B46" t="s">
        <v>0</v>
      </c>
      <c r="C46" s="2" t="s">
        <v>21</v>
      </c>
      <c r="D46" s="2" t="s">
        <v>28</v>
      </c>
      <c r="E46" s="2" t="s">
        <v>22</v>
      </c>
      <c r="F46" s="2" t="s">
        <v>29</v>
      </c>
    </row>
    <row r="47" spans="2:8">
      <c r="B47">
        <v>1</v>
      </c>
      <c r="C47">
        <v>0.69199999999999995</v>
      </c>
      <c r="D47">
        <v>0.69799999999999995</v>
      </c>
      <c r="E47">
        <v>0.29399999999999998</v>
      </c>
      <c r="F47">
        <v>0.46200000000000002</v>
      </c>
    </row>
    <row r="48" spans="2:8">
      <c r="B48">
        <v>2</v>
      </c>
      <c r="C48">
        <v>0.621</v>
      </c>
      <c r="D48">
        <v>0.53300000000000003</v>
      </c>
      <c r="E48">
        <v>0.39100000000000001</v>
      </c>
      <c r="F48">
        <v>0.55300000000000005</v>
      </c>
    </row>
    <row r="49" spans="2:8">
      <c r="B49">
        <v>3</v>
      </c>
      <c r="C49">
        <v>0.55300000000000005</v>
      </c>
      <c r="D49">
        <v>0.59399999999999997</v>
      </c>
      <c r="E49">
        <v>0.19500000000000001</v>
      </c>
      <c r="F49">
        <v>0.50600000000000001</v>
      </c>
    </row>
    <row r="50" spans="2:8">
      <c r="B50">
        <v>4</v>
      </c>
      <c r="C50">
        <v>0.61599999999999999</v>
      </c>
      <c r="D50">
        <v>0.499</v>
      </c>
      <c r="E50">
        <v>0.26300000000000001</v>
      </c>
      <c r="F50">
        <v>0.59799999999999998</v>
      </c>
      <c r="G50" s="2" t="s">
        <v>21</v>
      </c>
      <c r="H50">
        <v>0.58850000000000002</v>
      </c>
    </row>
    <row r="51" spans="2:8">
      <c r="B51">
        <v>5</v>
      </c>
      <c r="C51">
        <v>0.57899999999999996</v>
      </c>
      <c r="D51">
        <v>0.48899999999999999</v>
      </c>
      <c r="E51">
        <v>0.124</v>
      </c>
      <c r="F51">
        <v>0.51700000000000002</v>
      </c>
      <c r="G51" s="2" t="s">
        <v>28</v>
      </c>
      <c r="H51">
        <v>0.5704999999999999</v>
      </c>
    </row>
    <row r="52" spans="2:8" ht="17.25">
      <c r="B52">
        <v>6</v>
      </c>
      <c r="C52">
        <v>0.63700000000000001</v>
      </c>
      <c r="D52">
        <v>0.55900000000000005</v>
      </c>
      <c r="E52">
        <v>0.30199999999999999</v>
      </c>
      <c r="F52">
        <v>0.40899999999999997</v>
      </c>
      <c r="G52" s="2" t="s">
        <v>22</v>
      </c>
      <c r="H52">
        <v>0.22450000000000001</v>
      </c>
    </row>
    <row r="53" spans="2:8" ht="17.25">
      <c r="B53">
        <v>7</v>
      </c>
      <c r="C53">
        <v>0.52900000000000003</v>
      </c>
      <c r="D53">
        <v>0.61299999999999999</v>
      </c>
      <c r="E53">
        <v>0.17799999999999999</v>
      </c>
      <c r="F53">
        <v>0.48399999999999999</v>
      </c>
      <c r="G53" s="2" t="s">
        <v>29</v>
      </c>
      <c r="H53">
        <v>0.50109999999999999</v>
      </c>
    </row>
    <row r="54" spans="2:8">
      <c r="B54">
        <v>8</v>
      </c>
      <c r="C54">
        <v>0.498</v>
      </c>
      <c r="D54">
        <v>0.67300000000000004</v>
      </c>
      <c r="E54">
        <v>0.23400000000000001</v>
      </c>
      <c r="F54">
        <v>0.54100000000000004</v>
      </c>
    </row>
    <row r="55" spans="2:8">
      <c r="B55">
        <v>9</v>
      </c>
      <c r="C55">
        <v>0.57199999999999995</v>
      </c>
      <c r="D55">
        <v>0.45400000000000001</v>
      </c>
      <c r="E55">
        <v>0.151</v>
      </c>
      <c r="F55">
        <v>0.41899999999999998</v>
      </c>
    </row>
    <row r="56" spans="2:8">
      <c r="B56">
        <v>10</v>
      </c>
      <c r="C56">
        <v>0.58799999999999997</v>
      </c>
      <c r="D56">
        <v>0.59299999999999997</v>
      </c>
      <c r="E56">
        <v>0.113</v>
      </c>
      <c r="F56">
        <v>0.52200000000000002</v>
      </c>
    </row>
    <row r="57" spans="2:8">
      <c r="B57" t="s">
        <v>1</v>
      </c>
      <c r="C57">
        <f>AVERAGE(C47:C56)</f>
        <v>0.58850000000000002</v>
      </c>
      <c r="D57">
        <f>AVERAGE(D47:D56)</f>
        <v>0.5704999999999999</v>
      </c>
      <c r="E57">
        <f>AVERAGE(E47:E56)</f>
        <v>0.22450000000000001</v>
      </c>
      <c r="F57">
        <f>AVERAGE(F47:F56)</f>
        <v>0.50109999999999999</v>
      </c>
    </row>
    <row r="58" spans="2:8">
      <c r="B58" t="s">
        <v>2</v>
      </c>
      <c r="C58">
        <f>STDEV(C47:C56)</f>
        <v>5.600644804147157E-2</v>
      </c>
      <c r="D58">
        <f>STDEV(D47:D56)</f>
        <v>7.9227169862645913E-2</v>
      </c>
      <c r="E58">
        <f>STDEV(E47:E56)</f>
        <v>8.8881006594959955E-2</v>
      </c>
      <c r="F58">
        <f>STDEV(F47:F56)</f>
        <v>5.9097753294389224E-2</v>
      </c>
    </row>
    <row r="59" spans="2:8">
      <c r="B59" t="s">
        <v>3</v>
      </c>
      <c r="D59">
        <f>TTEST(D47:D56,C47:C56,2,3)</f>
        <v>0.5655136671248101</v>
      </c>
      <c r="E59">
        <f>TTEST(E47:E56,C47:C56,2,3)</f>
        <v>1.3172285453887871E-8</v>
      </c>
      <c r="F59">
        <f>TTEST(F47:F56,E47:E56,2,3)</f>
        <v>4.726521061719389E-7</v>
      </c>
    </row>
    <row r="62" spans="2:8">
      <c r="B62" s="1" t="s">
        <v>8</v>
      </c>
    </row>
    <row r="63" spans="2:8" ht="17.25">
      <c r="B63" t="s">
        <v>0</v>
      </c>
      <c r="C63" s="2" t="s">
        <v>21</v>
      </c>
      <c r="D63" s="2" t="s">
        <v>31</v>
      </c>
      <c r="E63" s="2" t="s">
        <v>22</v>
      </c>
      <c r="F63" s="2" t="s">
        <v>39</v>
      </c>
    </row>
    <row r="64" spans="2:8">
      <c r="B64">
        <v>1</v>
      </c>
      <c r="C64">
        <v>0.61799999999999999</v>
      </c>
      <c r="D64">
        <v>0.88300000000000001</v>
      </c>
      <c r="E64">
        <v>0.28299999999999997</v>
      </c>
      <c r="F64">
        <v>0.623</v>
      </c>
    </row>
    <row r="65" spans="2:8">
      <c r="B65">
        <v>2</v>
      </c>
      <c r="C65">
        <v>0.42899999999999999</v>
      </c>
      <c r="D65">
        <v>0.81</v>
      </c>
      <c r="E65">
        <v>0.129</v>
      </c>
      <c r="F65">
        <v>0.53100000000000003</v>
      </c>
    </row>
    <row r="66" spans="2:8">
      <c r="B66">
        <v>3</v>
      </c>
      <c r="C66">
        <v>0.50900000000000001</v>
      </c>
      <c r="D66">
        <v>0.73899999999999999</v>
      </c>
      <c r="E66">
        <v>0.26700000000000002</v>
      </c>
      <c r="F66">
        <v>0.47099999999999997</v>
      </c>
    </row>
    <row r="67" spans="2:8">
      <c r="B67">
        <v>4</v>
      </c>
      <c r="C67">
        <v>0.60099999999999998</v>
      </c>
      <c r="D67">
        <v>0.79400000000000004</v>
      </c>
      <c r="E67">
        <v>0.21299999999999999</v>
      </c>
      <c r="F67">
        <v>0.51800000000000002</v>
      </c>
      <c r="G67" s="2" t="s">
        <v>21</v>
      </c>
      <c r="H67">
        <v>0.57311000000000001</v>
      </c>
    </row>
    <row r="68" spans="2:8">
      <c r="B68">
        <v>5</v>
      </c>
      <c r="C68">
        <v>0.52400000000000002</v>
      </c>
      <c r="D68">
        <v>0.89300000000000002</v>
      </c>
      <c r="E68">
        <v>0.191</v>
      </c>
      <c r="F68">
        <v>0.51500000000000001</v>
      </c>
      <c r="G68" s="2" t="s">
        <v>32</v>
      </c>
      <c r="H68">
        <v>0.85540000000000005</v>
      </c>
    </row>
    <row r="69" spans="2:8" ht="17.25">
      <c r="B69">
        <v>6</v>
      </c>
      <c r="C69">
        <v>0.59099999999999997</v>
      </c>
      <c r="D69">
        <v>0.85799999999999998</v>
      </c>
      <c r="E69">
        <v>0.316</v>
      </c>
      <c r="F69">
        <v>0.46300000000000002</v>
      </c>
      <c r="G69" s="2" t="s">
        <v>22</v>
      </c>
      <c r="H69">
        <v>0.2117</v>
      </c>
    </row>
    <row r="70" spans="2:8" ht="17.25">
      <c r="B70">
        <v>7</v>
      </c>
      <c r="C70">
        <v>0.59299999999999997</v>
      </c>
      <c r="D70">
        <v>0.86699999999999999</v>
      </c>
      <c r="E70">
        <v>0.19400000000000001</v>
      </c>
      <c r="F70">
        <v>0.436</v>
      </c>
      <c r="G70" s="2" t="s">
        <v>36</v>
      </c>
      <c r="H70">
        <v>0.48809999999999992</v>
      </c>
    </row>
    <row r="71" spans="2:8">
      <c r="B71">
        <v>8</v>
      </c>
      <c r="C71">
        <v>0.59499999999999997</v>
      </c>
      <c r="D71">
        <v>0.89200000000000002</v>
      </c>
      <c r="E71">
        <v>0.13800000000000001</v>
      </c>
      <c r="F71">
        <v>0.48799999999999999</v>
      </c>
    </row>
    <row r="72" spans="2:8">
      <c r="B72">
        <v>9</v>
      </c>
      <c r="C72">
        <v>0.58199999999999996</v>
      </c>
      <c r="D72">
        <v>0.91700000000000004</v>
      </c>
      <c r="E72">
        <v>0.188</v>
      </c>
      <c r="F72">
        <v>0.41099999999999998</v>
      </c>
    </row>
    <row r="73" spans="2:8">
      <c r="B73">
        <v>10</v>
      </c>
      <c r="C73">
        <v>0.68899999999999995</v>
      </c>
      <c r="D73">
        <v>0.90100000000000002</v>
      </c>
      <c r="E73">
        <v>0.19800000000000001</v>
      </c>
      <c r="F73">
        <v>0.42499999999999999</v>
      </c>
    </row>
    <row r="74" spans="2:8">
      <c r="B74" t="s">
        <v>1</v>
      </c>
      <c r="C74">
        <f>AVERAGE(C64:C73)</f>
        <v>0.57309999999999994</v>
      </c>
      <c r="D74">
        <f>AVERAGE(D64:D73)</f>
        <v>0.85540000000000005</v>
      </c>
      <c r="E74">
        <f>AVERAGE(E64:E73)</f>
        <v>0.2117</v>
      </c>
      <c r="F74">
        <f>AVERAGE(F64:F73)</f>
        <v>0.48809999999999992</v>
      </c>
    </row>
    <row r="75" spans="2:8">
      <c r="B75" t="s">
        <v>2</v>
      </c>
      <c r="C75">
        <f>STDEV(C64:C73)</f>
        <v>7.0543052260461703E-2</v>
      </c>
      <c r="D75">
        <f>STDEV(D64:D73)</f>
        <v>5.6676861827967932E-2</v>
      </c>
      <c r="E75">
        <f>STDEV(E64:E73)</f>
        <v>6.0354600303355252E-2</v>
      </c>
      <c r="F75">
        <f>STDEV(F64:F73)</f>
        <v>6.2555664100952452E-2</v>
      </c>
    </row>
    <row r="76" spans="2:8">
      <c r="B76" t="s">
        <v>3</v>
      </c>
      <c r="D76">
        <f>TTEST(D64:D73,C64:C73,2,3)</f>
        <v>1.6903463770472102E-8</v>
      </c>
      <c r="E76">
        <f>TTEST(E64:E73,C64:C73,2,3)</f>
        <v>4.4954018125259707E-10</v>
      </c>
      <c r="F76">
        <f>TTEST(F64:F73,E64:E73,2,3)</f>
        <v>8.307038713251523E-9</v>
      </c>
    </row>
    <row r="79" spans="2:8">
      <c r="B79" s="1" t="s">
        <v>35</v>
      </c>
    </row>
    <row r="80" spans="2:8">
      <c r="B80" t="s">
        <v>0</v>
      </c>
      <c r="C80" s="2" t="s">
        <v>16</v>
      </c>
      <c r="D80" s="2" t="s">
        <v>17</v>
      </c>
    </row>
    <row r="81" spans="2:7">
      <c r="B81">
        <v>1</v>
      </c>
      <c r="C81">
        <v>29.05</v>
      </c>
      <c r="D81">
        <v>35.595999999999997</v>
      </c>
    </row>
    <row r="82" spans="2:7">
      <c r="B82">
        <v>2</v>
      </c>
      <c r="C82">
        <v>32.564</v>
      </c>
      <c r="D82">
        <v>39.683</v>
      </c>
    </row>
    <row r="83" spans="2:7">
      <c r="B83">
        <v>3</v>
      </c>
      <c r="C83">
        <v>40.96</v>
      </c>
      <c r="D83">
        <v>45.716000000000001</v>
      </c>
      <c r="F83" s="2" t="s">
        <v>16</v>
      </c>
      <c r="G83">
        <v>38.383899999999997</v>
      </c>
    </row>
    <row r="84" spans="2:7">
      <c r="B84">
        <v>4</v>
      </c>
      <c r="C84">
        <v>45.774000000000001</v>
      </c>
      <c r="D84">
        <v>42.006999999999998</v>
      </c>
      <c r="F84" s="2" t="s">
        <v>17</v>
      </c>
      <c r="G84">
        <v>39.714599999999997</v>
      </c>
    </row>
    <row r="85" spans="2:7">
      <c r="B85">
        <v>5</v>
      </c>
      <c r="C85">
        <v>52.287999999999997</v>
      </c>
      <c r="D85">
        <v>33.298999999999999</v>
      </c>
    </row>
    <row r="86" spans="2:7">
      <c r="B86">
        <v>6</v>
      </c>
      <c r="C86">
        <v>35.542000000000002</v>
      </c>
      <c r="D86">
        <v>34.771999999999998</v>
      </c>
    </row>
    <row r="87" spans="2:7">
      <c r="B87">
        <v>7</v>
      </c>
      <c r="C87">
        <v>38.061999999999998</v>
      </c>
      <c r="D87">
        <v>31.603000000000002</v>
      </c>
    </row>
    <row r="88" spans="2:7">
      <c r="B88">
        <v>8</v>
      </c>
      <c r="C88">
        <v>36.94</v>
      </c>
      <c r="D88">
        <v>43.722999999999999</v>
      </c>
    </row>
    <row r="89" spans="2:7">
      <c r="B89">
        <v>9</v>
      </c>
      <c r="C89">
        <v>34.936</v>
      </c>
      <c r="D89">
        <v>46.637999999999998</v>
      </c>
    </row>
    <row r="90" spans="2:7">
      <c r="B90">
        <v>10</v>
      </c>
      <c r="C90">
        <v>37.722999999999999</v>
      </c>
      <c r="D90">
        <v>44.109000000000002</v>
      </c>
    </row>
    <row r="91" spans="2:7">
      <c r="B91" t="s">
        <v>1</v>
      </c>
      <c r="C91">
        <f>AVERAGE(C81:C90)</f>
        <v>38.383899999999997</v>
      </c>
      <c r="D91">
        <f>AVERAGE(D81:D90)</f>
        <v>39.714599999999997</v>
      </c>
    </row>
    <row r="92" spans="2:7">
      <c r="B92" t="s">
        <v>2</v>
      </c>
      <c r="C92">
        <f>STDEV(C81:C90)</f>
        <v>6.6512860652825818</v>
      </c>
      <c r="D92">
        <f>STDEV(D81:D90)</f>
        <v>5.5069100672599811</v>
      </c>
    </row>
    <row r="93" spans="2:7">
      <c r="B93" t="s">
        <v>3</v>
      </c>
      <c r="D93">
        <f>TTEST(D81:D90,C81:C90,2,3)</f>
        <v>0.63211902172164103</v>
      </c>
    </row>
    <row r="96" spans="2:7">
      <c r="B96" s="1" t="s">
        <v>34</v>
      </c>
    </row>
    <row r="97" spans="2:7">
      <c r="B97" t="s">
        <v>0</v>
      </c>
      <c r="C97" s="2" t="s">
        <v>18</v>
      </c>
      <c r="D97" s="2" t="s">
        <v>37</v>
      </c>
    </row>
    <row r="98" spans="2:7">
      <c r="B98">
        <v>1</v>
      </c>
      <c r="C98">
        <v>51.058999999999997</v>
      </c>
      <c r="D98">
        <v>15.395</v>
      </c>
    </row>
    <row r="99" spans="2:7">
      <c r="B99">
        <v>2</v>
      </c>
      <c r="C99">
        <v>61.534999999999997</v>
      </c>
      <c r="D99">
        <v>14.247</v>
      </c>
    </row>
    <row r="100" spans="2:7">
      <c r="B100">
        <v>3</v>
      </c>
      <c r="C100">
        <v>58.48</v>
      </c>
      <c r="D100">
        <v>18.556999999999999</v>
      </c>
      <c r="F100" s="2" t="s">
        <v>18</v>
      </c>
      <c r="G100">
        <v>60.514600000000009</v>
      </c>
    </row>
    <row r="101" spans="2:7">
      <c r="B101">
        <v>4</v>
      </c>
      <c r="C101">
        <v>48.881999999999998</v>
      </c>
      <c r="D101">
        <v>16.95</v>
      </c>
      <c r="F101" s="2" t="s">
        <v>37</v>
      </c>
      <c r="G101">
        <v>20.428100000000001</v>
      </c>
    </row>
    <row r="102" spans="2:7">
      <c r="B102">
        <v>5</v>
      </c>
      <c r="C102">
        <v>71.638999999999996</v>
      </c>
      <c r="D102">
        <v>20.535</v>
      </c>
    </row>
    <row r="103" spans="2:7">
      <c r="B103">
        <v>6</v>
      </c>
      <c r="C103">
        <v>53.85</v>
      </c>
      <c r="D103">
        <v>19.757999999999999</v>
      </c>
    </row>
    <row r="104" spans="2:7">
      <c r="B104">
        <v>7</v>
      </c>
      <c r="C104">
        <v>48.293999999999997</v>
      </c>
      <c r="D104">
        <v>22.75</v>
      </c>
    </row>
    <row r="105" spans="2:7">
      <c r="B105">
        <v>8</v>
      </c>
      <c r="C105">
        <v>56.707999999999998</v>
      </c>
      <c r="D105">
        <v>19.184999999999999</v>
      </c>
    </row>
    <row r="106" spans="2:7">
      <c r="B106">
        <v>9</v>
      </c>
      <c r="C106">
        <v>77.915999999999997</v>
      </c>
      <c r="D106">
        <v>27.742000000000001</v>
      </c>
    </row>
    <row r="107" spans="2:7">
      <c r="B107">
        <v>10</v>
      </c>
      <c r="C107">
        <v>76.783000000000001</v>
      </c>
      <c r="D107">
        <v>29.161999999999999</v>
      </c>
    </row>
    <row r="108" spans="2:7">
      <c r="B108" t="s">
        <v>1</v>
      </c>
      <c r="C108">
        <f>AVERAGE(C98:C107)</f>
        <v>60.514600000000009</v>
      </c>
      <c r="D108">
        <f>AVERAGE(D98:D107)</f>
        <v>20.428100000000001</v>
      </c>
    </row>
    <row r="109" spans="2:7">
      <c r="B109" t="s">
        <v>2</v>
      </c>
      <c r="C109">
        <f>STDEV(C98:C107)</f>
        <v>11.202076019897158</v>
      </c>
      <c r="D109">
        <f>STDEV(D98:D107)</f>
        <v>4.9024643338268623</v>
      </c>
    </row>
    <row r="110" spans="2:7">
      <c r="B110" t="s">
        <v>3</v>
      </c>
      <c r="D110">
        <f>TTEST(D98:D107,C98:C107,2,3)</f>
        <v>1.9111523674189057E-7</v>
      </c>
    </row>
    <row r="112" spans="2:7">
      <c r="B112" s="1" t="s">
        <v>33</v>
      </c>
    </row>
    <row r="113" spans="2:7">
      <c r="B113" t="s">
        <v>0</v>
      </c>
      <c r="C113" s="2" t="s">
        <v>19</v>
      </c>
      <c r="D113" s="2" t="s">
        <v>38</v>
      </c>
    </row>
    <row r="114" spans="2:7">
      <c r="B114">
        <v>1</v>
      </c>
      <c r="C114">
        <v>102.366</v>
      </c>
      <c r="D114">
        <v>33.048999999999999</v>
      </c>
    </row>
    <row r="115" spans="2:7">
      <c r="B115">
        <v>2</v>
      </c>
      <c r="C115">
        <v>84.39</v>
      </c>
      <c r="D115">
        <v>22.341000000000001</v>
      </c>
    </row>
    <row r="116" spans="2:7">
      <c r="B116">
        <v>3</v>
      </c>
      <c r="C116">
        <v>120.819</v>
      </c>
      <c r="D116">
        <v>31.606000000000002</v>
      </c>
      <c r="F116" s="2" t="s">
        <v>19</v>
      </c>
      <c r="G116">
        <v>105.03029999999998</v>
      </c>
    </row>
    <row r="117" spans="2:7">
      <c r="B117">
        <v>4</v>
      </c>
      <c r="C117">
        <v>110.833</v>
      </c>
      <c r="D117">
        <v>18.977</v>
      </c>
      <c r="F117" s="2" t="s">
        <v>38</v>
      </c>
      <c r="G117">
        <v>26.033700000000003</v>
      </c>
    </row>
    <row r="118" spans="2:7">
      <c r="B118">
        <v>5</v>
      </c>
      <c r="C118">
        <v>85.286000000000001</v>
      </c>
      <c r="D118">
        <v>21.974</v>
      </c>
    </row>
    <row r="119" spans="2:7">
      <c r="B119">
        <v>6</v>
      </c>
      <c r="C119">
        <v>102.96599999999999</v>
      </c>
      <c r="D119">
        <v>23.173999999999999</v>
      </c>
    </row>
    <row r="120" spans="2:7">
      <c r="B120">
        <v>7</v>
      </c>
      <c r="C120">
        <v>112.845</v>
      </c>
      <c r="D120">
        <v>21.286000000000001</v>
      </c>
    </row>
    <row r="121" spans="2:7">
      <c r="B121">
        <v>8</v>
      </c>
      <c r="C121">
        <v>87.688000000000002</v>
      </c>
      <c r="D121">
        <v>28.132999999999999</v>
      </c>
    </row>
    <row r="122" spans="2:7">
      <c r="B122">
        <v>9</v>
      </c>
      <c r="C122">
        <v>127.504</v>
      </c>
      <c r="D122">
        <v>31.071999999999999</v>
      </c>
    </row>
    <row r="123" spans="2:7">
      <c r="B123">
        <v>10</v>
      </c>
      <c r="C123">
        <v>115.60599999999999</v>
      </c>
      <c r="D123">
        <v>28.725000000000001</v>
      </c>
    </row>
    <row r="124" spans="2:7">
      <c r="B124" t="s">
        <v>1</v>
      </c>
      <c r="C124">
        <f>AVERAGE(C114:C123)</f>
        <v>105.03029999999998</v>
      </c>
      <c r="D124">
        <f>AVERAGE(D114:D123)</f>
        <v>26.033700000000003</v>
      </c>
    </row>
    <row r="125" spans="2:7">
      <c r="B125" t="s">
        <v>2</v>
      </c>
      <c r="C125">
        <f>STDEV(C114:C123)</f>
        <v>15.234868989335732</v>
      </c>
      <c r="D125">
        <f>STDEV(D114:D123)</f>
        <v>5.0324760428860245</v>
      </c>
    </row>
    <row r="126" spans="2:7">
      <c r="B126" t="s">
        <v>3</v>
      </c>
      <c r="D126">
        <f>TTEST(D114:D123,C114:C123,2,3)</f>
        <v>8.2249512868047737E-9</v>
      </c>
    </row>
  </sheetData>
  <pageMargins left="0.7" right="0.7" top="0.75" bottom="0.75" header="0.3" footer="0.3"/>
  <pageSetup orientation="portrait" r:id="rId1"/>
  <ignoredErrors>
    <ignoredError sqref="E42 E59 E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2019-01-24T09:58:20Z</dcterms:created>
  <dcterms:modified xsi:type="dcterms:W3CDTF">2020-07-05T11:49:59Z</dcterms:modified>
</cp:coreProperties>
</file>