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20490" windowHeight="7065" activeTab="5"/>
  </bookViews>
  <sheets>
    <sheet name=" N1" sheetId="6" r:id="rId1"/>
    <sheet name="N2" sheetId="7" r:id="rId2"/>
    <sheet name="N3" sheetId="3" r:id="rId3"/>
    <sheet name="N4" sheetId="4" r:id="rId4"/>
    <sheet name="N5" sheetId="5" r:id="rId5"/>
    <sheet name="Summmary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C42" i="7" l="1"/>
  <c r="C41" i="7"/>
  <c r="C40" i="7"/>
  <c r="C39" i="7"/>
  <c r="C38" i="7"/>
  <c r="C37" i="7"/>
  <c r="C36" i="7"/>
  <c r="C35" i="7"/>
  <c r="C34" i="7"/>
  <c r="D34" i="7" s="1"/>
  <c r="C33" i="7"/>
  <c r="C32" i="7"/>
  <c r="C31" i="7"/>
  <c r="D31" i="7" s="1"/>
  <c r="C28" i="7"/>
  <c r="C27" i="7"/>
  <c r="C26" i="7"/>
  <c r="C25" i="7"/>
  <c r="C24" i="7"/>
  <c r="C23" i="7"/>
  <c r="C22" i="7"/>
  <c r="C21" i="7"/>
  <c r="C20" i="7"/>
  <c r="C19" i="7"/>
  <c r="C18" i="7"/>
  <c r="C17" i="7"/>
  <c r="C13" i="7"/>
  <c r="C12" i="7"/>
  <c r="C11" i="7"/>
  <c r="C10" i="7"/>
  <c r="C9" i="7"/>
  <c r="D9" i="7" s="1"/>
  <c r="F9" i="7" s="1"/>
  <c r="C8" i="7"/>
  <c r="C7" i="7"/>
  <c r="C6" i="7"/>
  <c r="C5" i="7"/>
  <c r="C4" i="7"/>
  <c r="C3" i="7"/>
  <c r="C42" i="6"/>
  <c r="C41" i="6"/>
  <c r="C40" i="6"/>
  <c r="C39" i="6"/>
  <c r="C38" i="6"/>
  <c r="C37" i="6"/>
  <c r="C36" i="6"/>
  <c r="C35" i="6"/>
  <c r="C34" i="6"/>
  <c r="D34" i="6" s="1"/>
  <c r="C33" i="6"/>
  <c r="C32" i="6"/>
  <c r="C31" i="6"/>
  <c r="C28" i="6"/>
  <c r="C27" i="6"/>
  <c r="C26" i="6"/>
  <c r="C25" i="6"/>
  <c r="C24" i="6"/>
  <c r="C23" i="6"/>
  <c r="C22" i="6"/>
  <c r="C21" i="6"/>
  <c r="C20" i="6"/>
  <c r="C19" i="6"/>
  <c r="C18" i="6"/>
  <c r="C17" i="6"/>
  <c r="C3" i="6"/>
  <c r="D3" i="6" s="1"/>
  <c r="F3" i="6" s="1"/>
  <c r="G3" i="6" s="1"/>
  <c r="C11" i="6"/>
  <c r="C12" i="6"/>
  <c r="C13" i="6"/>
  <c r="D12" i="6" s="1"/>
  <c r="F12" i="6" s="1"/>
  <c r="G12" i="6" s="1"/>
  <c r="C10" i="6"/>
  <c r="C9" i="6"/>
  <c r="C8" i="6"/>
  <c r="C7" i="6"/>
  <c r="C6" i="6"/>
  <c r="D6" i="6" s="1"/>
  <c r="F6" i="6" s="1"/>
  <c r="G6" i="6" s="1"/>
  <c r="C5" i="6"/>
  <c r="C4" i="6"/>
  <c r="G9" i="7" l="1"/>
  <c r="D3" i="7"/>
  <c r="F3" i="7" s="1"/>
  <c r="G3" i="7" s="1"/>
  <c r="D12" i="7"/>
  <c r="F12" i="7" s="1"/>
  <c r="G12" i="7" s="1"/>
  <c r="D31" i="6"/>
  <c r="D9" i="6"/>
  <c r="F9" i="6" s="1"/>
  <c r="G9" i="6" s="1"/>
  <c r="D17" i="6"/>
  <c r="F17" i="6" s="1"/>
  <c r="G17" i="6" s="1"/>
  <c r="D40" i="7"/>
  <c r="D37" i="7"/>
  <c r="D26" i="7"/>
  <c r="F26" i="7" s="1"/>
  <c r="G26" i="7" s="1"/>
  <c r="D17" i="7"/>
  <c r="F17" i="7" s="1"/>
  <c r="G17" i="7" s="1"/>
  <c r="D20" i="7"/>
  <c r="F20" i="7" s="1"/>
  <c r="G20" i="7" s="1"/>
  <c r="D23" i="7"/>
  <c r="F23" i="7" s="1"/>
  <c r="D6" i="7"/>
  <c r="F6" i="7" s="1"/>
  <c r="G6" i="7" s="1"/>
  <c r="D40" i="6"/>
  <c r="D23" i="6"/>
  <c r="F23" i="6" s="1"/>
  <c r="G23" i="6" s="1"/>
  <c r="D37" i="6"/>
  <c r="D26" i="6"/>
  <c r="F26" i="6" s="1"/>
  <c r="D20" i="6"/>
  <c r="F20" i="6" s="1"/>
  <c r="G20" i="6" s="1"/>
  <c r="C30" i="5"/>
  <c r="C29" i="5"/>
  <c r="D29" i="5" s="1"/>
  <c r="C28" i="5"/>
  <c r="C27" i="5"/>
  <c r="D27" i="5" s="1"/>
  <c r="C26" i="5"/>
  <c r="C25" i="5"/>
  <c r="C24" i="5"/>
  <c r="C23" i="5"/>
  <c r="D23" i="5" s="1"/>
  <c r="D25" i="5" l="1"/>
  <c r="G23" i="7"/>
  <c r="G26" i="6"/>
  <c r="C29" i="4"/>
  <c r="D28" i="4"/>
  <c r="C28" i="4"/>
  <c r="C27" i="4"/>
  <c r="C26" i="4"/>
  <c r="D26" i="4" s="1"/>
  <c r="C25" i="4"/>
  <c r="C24" i="4"/>
  <c r="D24" i="4" s="1"/>
  <c r="C23" i="4"/>
  <c r="C22" i="4"/>
  <c r="D22" i="4" s="1"/>
  <c r="C32" i="3" l="1"/>
  <c r="C31" i="3"/>
  <c r="D31" i="3" s="1"/>
  <c r="C30" i="3"/>
  <c r="D29" i="3"/>
  <c r="C29" i="3"/>
  <c r="C28" i="3"/>
  <c r="C27" i="3"/>
  <c r="D27" i="3" s="1"/>
  <c r="C26" i="3"/>
  <c r="C25" i="3"/>
  <c r="C22" i="3"/>
  <c r="C21" i="3"/>
  <c r="D21" i="3" s="1"/>
  <c r="F21" i="3" s="1"/>
  <c r="C20" i="3"/>
  <c r="C19" i="3"/>
  <c r="D19" i="3" s="1"/>
  <c r="F19" i="3" s="1"/>
  <c r="C18" i="3"/>
  <c r="C17" i="3"/>
  <c r="D17" i="3" s="1"/>
  <c r="F17" i="3" s="1"/>
  <c r="C16" i="3"/>
  <c r="C15" i="3"/>
  <c r="D15" i="3" s="1"/>
  <c r="F15" i="3" s="1"/>
  <c r="G15" i="3" s="1"/>
  <c r="C10" i="3"/>
  <c r="C9" i="3"/>
  <c r="D9" i="3" s="1"/>
  <c r="F9" i="3" s="1"/>
  <c r="C8" i="3"/>
  <c r="C7" i="3"/>
  <c r="D7" i="3" s="1"/>
  <c r="F7" i="3" s="1"/>
  <c r="C6" i="3"/>
  <c r="C5" i="3"/>
  <c r="D5" i="3" s="1"/>
  <c r="F5" i="3" s="1"/>
  <c r="C4" i="3"/>
  <c r="C3" i="3"/>
  <c r="D3" i="3" s="1"/>
  <c r="F3" i="3" s="1"/>
  <c r="G3" i="3" s="1"/>
  <c r="D25" i="3" l="1"/>
  <c r="G21" i="3"/>
  <c r="G17" i="3"/>
  <c r="G19" i="3"/>
  <c r="G7" i="3"/>
  <c r="G5" i="3"/>
  <c r="G9" i="3"/>
  <c r="H6" i="1" l="1"/>
  <c r="H12" i="1" l="1"/>
  <c r="G12" i="1"/>
  <c r="H15" i="1" l="1"/>
  <c r="H14" i="1"/>
  <c r="H13" i="1"/>
  <c r="H7" i="1"/>
  <c r="H4" i="1"/>
  <c r="G15" i="1"/>
  <c r="G14" i="1"/>
  <c r="G13" i="1"/>
  <c r="G6" i="1"/>
  <c r="G7" i="1"/>
  <c r="G4" i="1"/>
</calcChain>
</file>

<file path=xl/sharedStrings.xml><?xml version="1.0" encoding="utf-8"?>
<sst xmlns="http://schemas.openxmlformats.org/spreadsheetml/2006/main" count="268" uniqueCount="26">
  <si>
    <t>H2AZ1</t>
  </si>
  <si>
    <t>siC</t>
  </si>
  <si>
    <t>siZ1</t>
  </si>
  <si>
    <t>siZ2</t>
  </si>
  <si>
    <t>siZ1+2</t>
  </si>
  <si>
    <t>H2AZ2</t>
  </si>
  <si>
    <t>N=1</t>
  </si>
  <si>
    <t>N=2</t>
  </si>
  <si>
    <t>moy/GAPDH</t>
  </si>
  <si>
    <t>GAPDH</t>
  </si>
  <si>
    <t>Ct</t>
  </si>
  <si>
    <t>Qt Calculé</t>
  </si>
  <si>
    <t>Moyennes</t>
  </si>
  <si>
    <t>moyennes GAPDH</t>
  </si>
  <si>
    <t xml:space="preserve">/siC </t>
  </si>
  <si>
    <t>Z1+2</t>
  </si>
  <si>
    <t>N=3</t>
  </si>
  <si>
    <t>N=4</t>
  </si>
  <si>
    <t>N=5</t>
  </si>
  <si>
    <t>Error Bars</t>
  </si>
  <si>
    <t>Mean</t>
  </si>
  <si>
    <t>Calculated quantity</t>
  </si>
  <si>
    <t>Mean GAPDH</t>
  </si>
  <si>
    <t>Mean/GAPDH</t>
  </si>
  <si>
    <t>NA (problem)</t>
  </si>
  <si>
    <t>Title: Source Data of the depletion of H2A.Z.1 and H2A.Z.2 in reponse to siRNAs in Figure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</si>
</sst>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helvetica"/>
    </font>
    <font>
      <sz val="8.25"/>
      <name val="Microsoft Sans Serif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Microsoft Sans Serif"/>
      <family val="2"/>
    </font>
    <font>
      <b/>
      <sz val="12"/>
      <name val="Microsoft Sans Serif"/>
      <family val="2"/>
    </font>
    <font>
      <sz val="12"/>
      <color theme="1"/>
      <name val="Microsoft Sans Serif"/>
      <family val="2"/>
    </font>
    <font>
      <sz val="11"/>
      <name val="Microsoft Sans Serif"/>
      <family val="2"/>
    </font>
    <font>
      <b/>
      <sz val="11"/>
      <name val="Microsoft Sans Serif"/>
      <family val="2"/>
    </font>
    <font>
      <sz val="11"/>
      <color theme="1"/>
      <name val="Microsoft Sans Serif"/>
      <family val="2"/>
    </font>
    <font>
      <sz val="10"/>
      <color theme="1"/>
      <name val="Calibri"/>
      <family val="2"/>
      <scheme val="minor"/>
    </font>
    <font>
      <sz val="10"/>
      <name val="Microsoft Sans Serif"/>
      <family val="2"/>
    </font>
    <font>
      <b/>
      <sz val="10"/>
      <name val="Microsoft Sans Serif"/>
      <family val="2"/>
    </font>
    <font>
      <sz val="9"/>
      <color theme="1"/>
      <name val="Calibri"/>
      <family val="2"/>
      <scheme val="minor"/>
    </font>
    <font>
      <sz val="9"/>
      <name val="Microsoft Sans Serif"/>
      <family val="2"/>
    </font>
    <font>
      <b/>
      <sz val="9"/>
      <name val="Microsoft Sans Serif"/>
      <family val="2"/>
    </font>
    <font>
      <sz val="9"/>
      <color theme="1"/>
      <name val="Microsoft Sans Serif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0" fillId="2" borderId="0" xfId="0" applyFill="1"/>
    <xf numFmtId="0" fontId="2" fillId="0" borderId="0" xfId="0" applyFont="1"/>
    <xf numFmtId="164" fontId="3" fillId="0" borderId="1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0" fillId="0" borderId="1" xfId="0" applyBorder="1"/>
    <xf numFmtId="0" fontId="5" fillId="0" borderId="0" xfId="0" applyFont="1"/>
    <xf numFmtId="0" fontId="5" fillId="0" borderId="0" xfId="0" applyFont="1" applyFill="1"/>
    <xf numFmtId="49" fontId="7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/>
    <xf numFmtId="164" fontId="6" fillId="0" borderId="0" xfId="0" applyNumberFormat="1" applyFont="1" applyFill="1" applyBorder="1" applyAlignment="1" applyProtection="1">
      <alignment vertical="center"/>
    </xf>
    <xf numFmtId="0" fontId="0" fillId="0" borderId="0" xfId="0" applyFont="1"/>
    <xf numFmtId="0" fontId="0" fillId="0" borderId="0" xfId="0" applyFont="1" applyFill="1"/>
    <xf numFmtId="49" fontId="9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ont="1"/>
    <xf numFmtId="164" fontId="9" fillId="0" borderId="0" xfId="0" applyNumberFormat="1" applyFont="1" applyFill="1" applyBorder="1" applyAlignment="1" applyProtection="1">
      <alignment vertical="center"/>
    </xf>
    <xf numFmtId="0" fontId="12" fillId="0" borderId="0" xfId="0" applyFont="1"/>
    <xf numFmtId="0" fontId="12" fillId="0" borderId="0" xfId="0" applyFont="1" applyFill="1"/>
    <xf numFmtId="49" fontId="13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164" fontId="12" fillId="0" borderId="0" xfId="0" applyNumberFormat="1" applyFont="1"/>
    <xf numFmtId="164" fontId="13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0" fontId="15" fillId="0" borderId="0" xfId="0" applyFont="1" applyFill="1"/>
    <xf numFmtId="49" fontId="17" fillId="0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vertical="center"/>
    </xf>
    <xf numFmtId="164" fontId="15" fillId="0" borderId="0" xfId="0" applyNumberFormat="1" applyFont="1"/>
    <xf numFmtId="164" fontId="16" fillId="0" borderId="0" xfId="0" applyNumberFormat="1" applyFont="1" applyFill="1" applyBorder="1" applyAlignment="1" applyProtection="1">
      <alignment vertical="center"/>
    </xf>
    <xf numFmtId="0" fontId="1" fillId="3" borderId="1" xfId="0" applyFont="1" applyFill="1" applyBorder="1"/>
    <xf numFmtId="16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49" fontId="10" fillId="0" borderId="1" xfId="0" applyNumberFormat="1" applyFont="1" applyFill="1" applyBorder="1" applyAlignment="1" applyProtection="1">
      <alignment vertical="center"/>
    </xf>
    <xf numFmtId="0" fontId="4" fillId="4" borderId="1" xfId="0" applyFont="1" applyFill="1" applyBorder="1"/>
    <xf numFmtId="0" fontId="19" fillId="4" borderId="0" xfId="0" applyFont="1" applyFill="1"/>
    <xf numFmtId="49" fontId="4" fillId="0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4" workbookViewId="0">
      <selection sqref="A1:XFD1"/>
    </sheetView>
  </sheetViews>
  <sheetFormatPr baseColWidth="10" defaultRowHeight="15" x14ac:dyDescent="0.25"/>
  <cols>
    <col min="2" max="2" width="11.7109375" bestFit="1" customWidth="1"/>
    <col min="3" max="5" width="19.42578125" bestFit="1" customWidth="1"/>
    <col min="6" max="7" width="11.5703125" bestFit="1" customWidth="1"/>
  </cols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37" t="s">
        <v>0</v>
      </c>
      <c r="B2" s="36" t="s">
        <v>10</v>
      </c>
      <c r="C2" s="34" t="s">
        <v>21</v>
      </c>
      <c r="D2" s="34" t="s">
        <v>20</v>
      </c>
      <c r="E2" s="34" t="s">
        <v>22</v>
      </c>
      <c r="F2" s="34" t="s">
        <v>23</v>
      </c>
      <c r="G2" s="35" t="s">
        <v>14</v>
      </c>
    </row>
    <row r="3" spans="1:9" x14ac:dyDescent="0.25">
      <c r="A3" s="36" t="s">
        <v>1</v>
      </c>
      <c r="B3" s="4">
        <v>21.5633340143157</v>
      </c>
      <c r="C3" s="33">
        <f>POWER(2,40-B3)</f>
        <v>354804.79603607737</v>
      </c>
      <c r="D3" s="33">
        <f>AVERAGE(C3:C5)</f>
        <v>328012.12673502375</v>
      </c>
      <c r="E3" s="33">
        <v>11003517.587976219</v>
      </c>
      <c r="F3" s="34">
        <f>D3/E3</f>
        <v>2.9809751664635831E-2</v>
      </c>
      <c r="G3" s="35">
        <f>F3/F3</f>
        <v>1</v>
      </c>
    </row>
    <row r="4" spans="1:9" x14ac:dyDescent="0.25">
      <c r="A4" s="36" t="s">
        <v>1</v>
      </c>
      <c r="B4" s="4">
        <v>21.7728795177837</v>
      </c>
      <c r="C4" s="33">
        <f>POWER(2,40-B4)</f>
        <v>306838.6050782841</v>
      </c>
      <c r="D4" s="34"/>
      <c r="E4" s="34"/>
      <c r="F4" s="34"/>
      <c r="G4" s="35"/>
    </row>
    <row r="5" spans="1:9" x14ac:dyDescent="0.25">
      <c r="A5" s="36" t="s">
        <v>1</v>
      </c>
      <c r="B5" s="4">
        <v>21.701539199629401</v>
      </c>
      <c r="C5" s="33">
        <f>POWER(2,40-B5)</f>
        <v>322392.97909070976</v>
      </c>
      <c r="D5" s="33"/>
      <c r="E5" s="33"/>
      <c r="F5" s="34"/>
      <c r="G5" s="35"/>
    </row>
    <row r="6" spans="1:9" x14ac:dyDescent="0.25">
      <c r="A6" s="36" t="s">
        <v>2</v>
      </c>
      <c r="B6" s="4">
        <v>24.386178758545999</v>
      </c>
      <c r="C6" s="33">
        <f t="shared" ref="C6:C13" si="0">POWER(2,40-B6)</f>
        <v>50145.104490179692</v>
      </c>
      <c r="D6" s="33">
        <f>AVERAGE(C6:C8)</f>
        <v>47087.298346685602</v>
      </c>
      <c r="E6" s="33">
        <v>9599195.4594051261</v>
      </c>
      <c r="F6" s="34">
        <f>D6/E6</f>
        <v>4.9053380094005979E-3</v>
      </c>
      <c r="G6" s="35">
        <f>F6/F3</f>
        <v>0.16455480960010618</v>
      </c>
    </row>
    <row r="7" spans="1:9" x14ac:dyDescent="0.25">
      <c r="A7" s="36" t="s">
        <v>2</v>
      </c>
      <c r="B7" s="4">
        <v>24.4931108657942</v>
      </c>
      <c r="C7" s="33">
        <f t="shared" si="0"/>
        <v>46562.765756622233</v>
      </c>
      <c r="D7" s="33"/>
      <c r="E7" s="33"/>
      <c r="F7" s="34"/>
      <c r="G7" s="35"/>
    </row>
    <row r="8" spans="1:9" x14ac:dyDescent="0.25">
      <c r="A8" s="36" t="s">
        <v>2</v>
      </c>
      <c r="B8" s="4">
        <v>24.5567318567843</v>
      </c>
      <c r="C8" s="33">
        <f t="shared" si="0"/>
        <v>44554.024793254874</v>
      </c>
      <c r="D8" s="34"/>
      <c r="E8" s="34"/>
      <c r="F8" s="34"/>
      <c r="G8" s="35"/>
    </row>
    <row r="9" spans="1:9" x14ac:dyDescent="0.25">
      <c r="A9" s="36" t="s">
        <v>3</v>
      </c>
      <c r="B9" s="4">
        <v>21.664955693358799</v>
      </c>
      <c r="C9" s="33">
        <f t="shared" si="0"/>
        <v>330672.6746009778</v>
      </c>
      <c r="D9" s="33">
        <f>AVERAGE(C9:C11)</f>
        <v>327034.15508042212</v>
      </c>
      <c r="E9" s="33">
        <v>16186444.48636462</v>
      </c>
      <c r="F9" s="34">
        <f>D9/E9</f>
        <v>2.0204199591572693E-2</v>
      </c>
      <c r="G9" s="35">
        <f>F9/F3</f>
        <v>0.67777148293192657</v>
      </c>
    </row>
    <row r="10" spans="1:9" x14ac:dyDescent="0.25">
      <c r="A10" s="36" t="s">
        <v>3</v>
      </c>
      <c r="B10" s="4">
        <v>21.786589022413999</v>
      </c>
      <c r="C10" s="33">
        <f t="shared" si="0"/>
        <v>303936.61868804006</v>
      </c>
      <c r="D10" s="33"/>
      <c r="E10" s="33"/>
      <c r="F10" s="34"/>
      <c r="G10" s="35"/>
    </row>
    <row r="11" spans="1:9" x14ac:dyDescent="0.25">
      <c r="A11" s="36" t="s">
        <v>3</v>
      </c>
      <c r="B11" s="4">
        <v>21.597532602891</v>
      </c>
      <c r="C11" s="33">
        <f t="shared" si="0"/>
        <v>346493.17195224849</v>
      </c>
      <c r="D11" s="33"/>
      <c r="E11" s="33"/>
      <c r="F11" s="6"/>
      <c r="G11" s="6"/>
    </row>
    <row r="12" spans="1:9" x14ac:dyDescent="0.25">
      <c r="A12" s="36" t="s">
        <v>4</v>
      </c>
      <c r="B12" s="4">
        <v>24.836107286082399</v>
      </c>
      <c r="C12" s="33">
        <f t="shared" si="0"/>
        <v>36710.183714722363</v>
      </c>
      <c r="D12" s="33">
        <f>AVERAGE(C12:C14)</f>
        <v>34530.105937328452</v>
      </c>
      <c r="E12" s="33">
        <v>10102816.213521389</v>
      </c>
      <c r="F12" s="34">
        <f>D12/E12</f>
        <v>3.4178693551916851E-3</v>
      </c>
      <c r="G12" s="35">
        <f>F12/F3</f>
        <v>0.11465608280280987</v>
      </c>
    </row>
    <row r="13" spans="1:9" x14ac:dyDescent="0.25">
      <c r="A13" s="36" t="s">
        <v>4</v>
      </c>
      <c r="B13" s="4">
        <v>25.018520652400301</v>
      </c>
      <c r="C13" s="33">
        <f t="shared" si="0"/>
        <v>32350.028159934547</v>
      </c>
      <c r="D13" s="6"/>
      <c r="E13" s="6"/>
      <c r="F13" s="6"/>
      <c r="G13" s="6"/>
    </row>
    <row r="14" spans="1:9" x14ac:dyDescent="0.25">
      <c r="A14" s="36" t="s">
        <v>4</v>
      </c>
      <c r="B14" s="4" t="s">
        <v>24</v>
      </c>
      <c r="C14" s="6"/>
      <c r="D14" s="6"/>
      <c r="E14" s="6"/>
      <c r="F14" s="6"/>
      <c r="G14" s="6"/>
    </row>
    <row r="15" spans="1:9" x14ac:dyDescent="0.25">
      <c r="A15" s="16"/>
      <c r="B15" s="5"/>
    </row>
    <row r="16" spans="1:9" ht="18.75" x14ac:dyDescent="0.3">
      <c r="A16" s="37" t="s">
        <v>5</v>
      </c>
      <c r="B16" s="34" t="s">
        <v>10</v>
      </c>
      <c r="C16" s="34" t="s">
        <v>21</v>
      </c>
      <c r="D16" s="34" t="s">
        <v>20</v>
      </c>
      <c r="E16" s="34" t="s">
        <v>22</v>
      </c>
      <c r="F16" s="34" t="s">
        <v>23</v>
      </c>
      <c r="G16" s="34" t="s">
        <v>14</v>
      </c>
    </row>
    <row r="17" spans="1:7" x14ac:dyDescent="0.25">
      <c r="A17" s="34" t="s">
        <v>1</v>
      </c>
      <c r="B17" s="34">
        <v>22.9379542278967</v>
      </c>
      <c r="C17" s="34">
        <f>POWER(2,40-B17)</f>
        <v>136831.96532314605</v>
      </c>
      <c r="D17" s="34">
        <f>AVERAGE(C17:C19)</f>
        <v>146989.00343443864</v>
      </c>
      <c r="E17" s="34">
        <v>11003517.587976219</v>
      </c>
      <c r="F17" s="34">
        <f>D17/E17</f>
        <v>1.3358364928235012E-2</v>
      </c>
      <c r="G17" s="35">
        <f>F17/F17</f>
        <v>1</v>
      </c>
    </row>
    <row r="18" spans="1:7" x14ac:dyDescent="0.25">
      <c r="A18" s="34" t="s">
        <v>1</v>
      </c>
      <c r="B18" s="34">
        <v>22.713418387536201</v>
      </c>
      <c r="C18" s="34">
        <f>POWER(2,40-B18)</f>
        <v>159874.64305028869</v>
      </c>
      <c r="D18" s="34"/>
      <c r="E18" s="34"/>
      <c r="F18" s="34"/>
      <c r="G18" s="35"/>
    </row>
    <row r="19" spans="1:7" x14ac:dyDescent="0.25">
      <c r="A19" s="34" t="s">
        <v>1</v>
      </c>
      <c r="B19" s="34">
        <v>22.861684177079901</v>
      </c>
      <c r="C19" s="34">
        <f>POWER(2,40-B19)</f>
        <v>144260.40192988116</v>
      </c>
      <c r="D19" s="34"/>
      <c r="E19" s="34"/>
      <c r="F19" s="34"/>
      <c r="G19" s="35"/>
    </row>
    <row r="20" spans="1:7" x14ac:dyDescent="0.25">
      <c r="A20" s="34" t="s">
        <v>2</v>
      </c>
      <c r="B20" s="34">
        <v>23.107645592904401</v>
      </c>
      <c r="C20" s="34">
        <f t="shared" ref="C20:C28" si="1">POWER(2,40-B20)</f>
        <v>121648.11226041023</v>
      </c>
      <c r="D20" s="34">
        <f>AVERAGE(C20:C22)</f>
        <v>119959.45513367787</v>
      </c>
      <c r="E20" s="34">
        <v>9599195.4594051261</v>
      </c>
      <c r="F20" s="34">
        <f>D20/E20</f>
        <v>1.2496823889146216E-2</v>
      </c>
      <c r="G20" s="35">
        <f>F20/F17</f>
        <v>0.93550550207924066</v>
      </c>
    </row>
    <row r="21" spans="1:7" x14ac:dyDescent="0.25">
      <c r="A21" s="34" t="s">
        <v>2</v>
      </c>
      <c r="B21" s="34">
        <v>23.2173550590696</v>
      </c>
      <c r="C21" s="34">
        <f t="shared" si="1"/>
        <v>112740.39025119675</v>
      </c>
      <c r="D21" s="34"/>
      <c r="E21" s="34"/>
      <c r="F21" s="34"/>
      <c r="G21" s="35"/>
    </row>
    <row r="22" spans="1:7" x14ac:dyDescent="0.25">
      <c r="A22" s="34" t="s">
        <v>2</v>
      </c>
      <c r="B22" s="34">
        <v>23.062788698039199</v>
      </c>
      <c r="C22" s="34">
        <f t="shared" si="1"/>
        <v>125489.86288942666</v>
      </c>
      <c r="D22" s="34"/>
      <c r="E22" s="34"/>
      <c r="F22" s="34"/>
      <c r="G22" s="35"/>
    </row>
    <row r="23" spans="1:7" x14ac:dyDescent="0.25">
      <c r="A23" s="34" t="s">
        <v>3</v>
      </c>
      <c r="B23" s="34">
        <v>24.973525434110101</v>
      </c>
      <c r="C23" s="34">
        <f t="shared" si="1"/>
        <v>33374.869283722968</v>
      </c>
      <c r="D23" s="34">
        <f>AVERAGE(C23:C25)</f>
        <v>32464.900898804273</v>
      </c>
      <c r="E23" s="34">
        <v>16186444.48636462</v>
      </c>
      <c r="F23" s="34">
        <f>D23/E23</f>
        <v>2.0056845050902034E-3</v>
      </c>
      <c r="G23" s="35">
        <f>F23/F17</f>
        <v>0.15014446123199349</v>
      </c>
    </row>
    <row r="24" spans="1:7" x14ac:dyDescent="0.25">
      <c r="A24" s="34" t="s">
        <v>3</v>
      </c>
      <c r="B24" s="34">
        <v>24.885740033462</v>
      </c>
      <c r="C24" s="34">
        <f t="shared" si="1"/>
        <v>35468.727866015623</v>
      </c>
      <c r="D24" s="34"/>
      <c r="E24" s="34"/>
      <c r="F24" s="34"/>
      <c r="G24" s="35"/>
    </row>
    <row r="25" spans="1:7" x14ac:dyDescent="0.25">
      <c r="A25" s="34" t="s">
        <v>3</v>
      </c>
      <c r="B25" s="34">
        <v>25.198741010210099</v>
      </c>
      <c r="C25" s="34">
        <f t="shared" si="1"/>
        <v>28551.105546674229</v>
      </c>
      <c r="D25" s="34"/>
      <c r="E25" s="34"/>
      <c r="F25" s="6"/>
      <c r="G25" s="6"/>
    </row>
    <row r="26" spans="1:7" x14ac:dyDescent="0.25">
      <c r="A26" s="34" t="s">
        <v>4</v>
      </c>
      <c r="B26" s="34">
        <v>25.410821223603399</v>
      </c>
      <c r="C26" s="34">
        <f t="shared" si="1"/>
        <v>24647.928404264534</v>
      </c>
      <c r="D26" s="34">
        <f>AVERAGE(C26:C28)</f>
        <v>27069.960983227804</v>
      </c>
      <c r="E26" s="34">
        <v>10102816.213521389</v>
      </c>
      <c r="F26" s="34">
        <f>D26/E26</f>
        <v>2.6794470384404259E-3</v>
      </c>
      <c r="G26" s="35">
        <f>F26/F17</f>
        <v>0.20058196140285042</v>
      </c>
    </row>
    <row r="27" spans="1:7" x14ac:dyDescent="0.25">
      <c r="A27" s="34" t="s">
        <v>4</v>
      </c>
      <c r="B27" s="34">
        <v>25.282395911387301</v>
      </c>
      <c r="C27" s="34">
        <f t="shared" si="1"/>
        <v>26942.649104206608</v>
      </c>
      <c r="D27" s="34"/>
      <c r="E27" s="34"/>
      <c r="F27" s="6"/>
      <c r="G27" s="6"/>
    </row>
    <row r="28" spans="1:7" x14ac:dyDescent="0.25">
      <c r="A28" s="34" t="s">
        <v>4</v>
      </c>
      <c r="B28" s="34">
        <v>25.145749809947599</v>
      </c>
      <c r="C28" s="34">
        <f t="shared" si="1"/>
        <v>29619.305441212258</v>
      </c>
      <c r="D28" s="34"/>
      <c r="E28" s="34"/>
      <c r="F28" s="6"/>
      <c r="G28" s="6"/>
    </row>
    <row r="29" spans="1:7" x14ac:dyDescent="0.25">
      <c r="A29" s="16"/>
      <c r="B29" s="5"/>
    </row>
    <row r="30" spans="1:7" ht="18.75" x14ac:dyDescent="0.3">
      <c r="A30" s="37" t="s">
        <v>9</v>
      </c>
      <c r="B30" s="34" t="s">
        <v>10</v>
      </c>
      <c r="C30" s="34" t="s">
        <v>21</v>
      </c>
      <c r="D30" s="34" t="s">
        <v>20</v>
      </c>
      <c r="E30" s="13"/>
      <c r="F30" s="13"/>
      <c r="G30" s="14"/>
    </row>
    <row r="31" spans="1:7" x14ac:dyDescent="0.25">
      <c r="A31" s="34" t="s">
        <v>1</v>
      </c>
      <c r="B31" s="34">
        <v>16.704728499959199</v>
      </c>
      <c r="C31" s="34">
        <f>POWER(2,40-B31)</f>
        <v>10293794.136849862</v>
      </c>
      <c r="D31" s="34">
        <f>AVERAGE(C31:C33)</f>
        <v>11003517.587976219</v>
      </c>
      <c r="E31" s="18"/>
      <c r="F31" s="13"/>
      <c r="G31" s="14"/>
    </row>
    <row r="32" spans="1:7" x14ac:dyDescent="0.25">
      <c r="A32" s="34" t="s">
        <v>1</v>
      </c>
      <c r="B32" s="34">
        <v>16.611785991636498</v>
      </c>
      <c r="C32" s="34">
        <f>POWER(2,40-B32)</f>
        <v>10978776.94206466</v>
      </c>
      <c r="D32" s="34"/>
      <c r="E32" s="13"/>
      <c r="F32" s="13"/>
      <c r="G32" s="14"/>
    </row>
    <row r="33" spans="1:7" x14ac:dyDescent="0.25">
      <c r="A33" s="34" t="s">
        <v>1</v>
      </c>
      <c r="B33" s="34">
        <v>16.515318973622101</v>
      </c>
      <c r="C33" s="34">
        <f>POWER(2,40-B33)</f>
        <v>11737981.685014134</v>
      </c>
      <c r="D33" s="34"/>
      <c r="E33" s="18"/>
      <c r="F33" s="13"/>
      <c r="G33" s="14"/>
    </row>
    <row r="34" spans="1:7" x14ac:dyDescent="0.25">
      <c r="A34" s="34" t="s">
        <v>2</v>
      </c>
      <c r="B34" s="34">
        <v>16.852075322626501</v>
      </c>
      <c r="C34" s="34">
        <f t="shared" ref="C34:C42" si="2">POWER(2,40-B34)</f>
        <v>9294363.7492619399</v>
      </c>
      <c r="D34" s="34">
        <f>AVERAGE(C34:C36)</f>
        <v>9599195.4594051261</v>
      </c>
      <c r="E34" s="13"/>
      <c r="F34" s="13"/>
      <c r="G34" s="14"/>
    </row>
    <row r="35" spans="1:7" x14ac:dyDescent="0.25">
      <c r="A35" s="34" t="s">
        <v>2</v>
      </c>
      <c r="B35" s="34">
        <v>16.718954600423299</v>
      </c>
      <c r="C35" s="34">
        <f t="shared" si="2"/>
        <v>10192788.100477289</v>
      </c>
      <c r="D35" s="34"/>
      <c r="E35" s="18"/>
      <c r="F35" s="13"/>
      <c r="G35" s="14"/>
    </row>
    <row r="36" spans="1:7" x14ac:dyDescent="0.25">
      <c r="A36" s="34" t="s">
        <v>2</v>
      </c>
      <c r="B36" s="34">
        <v>16.849582929116401</v>
      </c>
      <c r="C36" s="34">
        <f t="shared" si="2"/>
        <v>9310434.5284761507</v>
      </c>
      <c r="D36" s="34"/>
      <c r="E36" s="13"/>
      <c r="F36" s="13"/>
      <c r="G36" s="14"/>
    </row>
    <row r="37" spans="1:7" x14ac:dyDescent="0.25">
      <c r="A37" s="34" t="s">
        <v>3</v>
      </c>
      <c r="B37" s="34">
        <v>16.060788422044698</v>
      </c>
      <c r="C37" s="34">
        <f t="shared" si="2"/>
        <v>16084988.602695046</v>
      </c>
      <c r="D37" s="34">
        <f>AVERAGE(C37:C39)</f>
        <v>16186444.48636462</v>
      </c>
      <c r="E37" s="18"/>
      <c r="F37" s="13"/>
      <c r="G37" s="14"/>
    </row>
    <row r="38" spans="1:7" x14ac:dyDescent="0.25">
      <c r="A38" s="34" t="s">
        <v>3</v>
      </c>
      <c r="B38" s="34">
        <v>15.964209324697901</v>
      </c>
      <c r="C38" s="34">
        <f t="shared" si="2"/>
        <v>17198634.328312784</v>
      </c>
      <c r="D38" s="34"/>
      <c r="E38" s="13"/>
      <c r="F38" s="13"/>
      <c r="G38" s="14"/>
    </row>
    <row r="39" spans="1:7" x14ac:dyDescent="0.25">
      <c r="A39" s="34" t="s">
        <v>3</v>
      </c>
      <c r="B39" s="34">
        <v>16.135263849262898</v>
      </c>
      <c r="C39" s="34">
        <f t="shared" si="2"/>
        <v>15275710.528086027</v>
      </c>
      <c r="D39" s="34"/>
    </row>
    <row r="40" spans="1:7" x14ac:dyDescent="0.25">
      <c r="A40" s="34" t="s">
        <v>4</v>
      </c>
      <c r="B40" s="34">
        <v>16.746056233567099</v>
      </c>
      <c r="C40" s="34">
        <f t="shared" si="2"/>
        <v>10003099.556704944</v>
      </c>
      <c r="D40" s="34">
        <f>AVERAGE(C40:C42)</f>
        <v>10102816.213521389</v>
      </c>
      <c r="E40" s="18"/>
    </row>
    <row r="41" spans="1:7" x14ac:dyDescent="0.25">
      <c r="A41" s="34" t="s">
        <v>4</v>
      </c>
      <c r="B41" s="34">
        <v>16.7744923740266</v>
      </c>
      <c r="C41" s="34">
        <f t="shared" si="2"/>
        <v>9807864.5608786624</v>
      </c>
      <c r="D41" s="34"/>
    </row>
    <row r="42" spans="1:7" x14ac:dyDescent="0.25">
      <c r="A42" s="34" t="s">
        <v>4</v>
      </c>
      <c r="B42" s="34">
        <v>16.676459674658702</v>
      </c>
      <c r="C42" s="34">
        <f t="shared" si="2"/>
        <v>10497484.52298056</v>
      </c>
      <c r="D42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8" workbookViewId="0">
      <selection activeCell="C31" sqref="C31"/>
    </sheetView>
  </sheetViews>
  <sheetFormatPr baseColWidth="10" defaultRowHeight="15" x14ac:dyDescent="0.25"/>
  <cols>
    <col min="2" max="2" width="11.7109375" bestFit="1" customWidth="1"/>
    <col min="3" max="5" width="19.42578125" bestFit="1" customWidth="1"/>
    <col min="6" max="7" width="11.5703125" bestFit="1" customWidth="1"/>
  </cols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37" t="s">
        <v>0</v>
      </c>
      <c r="B2" s="36" t="s">
        <v>10</v>
      </c>
      <c r="C2" s="34" t="s">
        <v>21</v>
      </c>
      <c r="D2" s="34" t="s">
        <v>20</v>
      </c>
      <c r="E2" s="34" t="s">
        <v>22</v>
      </c>
      <c r="F2" s="34" t="s">
        <v>23</v>
      </c>
      <c r="G2" s="35" t="s">
        <v>14</v>
      </c>
    </row>
    <row r="3" spans="1:9" x14ac:dyDescent="0.25">
      <c r="A3" s="36" t="s">
        <v>1</v>
      </c>
      <c r="B3" s="4">
        <v>21.6039485826198</v>
      </c>
      <c r="C3" s="33">
        <f>POWER(2,40-B3)</f>
        <v>344955.66254512809</v>
      </c>
      <c r="D3" s="33">
        <f>AVERAGE(C3:C5)</f>
        <v>341811.25276050554</v>
      </c>
      <c r="E3" s="33">
        <v>11654056.234286375</v>
      </c>
      <c r="F3" s="34">
        <f>D3/E3</f>
        <v>2.9329809800890842E-2</v>
      </c>
      <c r="G3" s="35">
        <f>F3/F3</f>
        <v>1</v>
      </c>
    </row>
    <row r="4" spans="1:9" x14ac:dyDescent="0.25">
      <c r="A4" s="36" t="s">
        <v>1</v>
      </c>
      <c r="B4" s="4">
        <v>21.621981794016399</v>
      </c>
      <c r="C4" s="33">
        <f>POWER(2,40-B4)</f>
        <v>340670.66702953464</v>
      </c>
      <c r="D4" s="34"/>
      <c r="E4" s="34"/>
      <c r="F4" s="34"/>
      <c r="G4" s="35"/>
    </row>
    <row r="5" spans="1:9" x14ac:dyDescent="0.25">
      <c r="A5" s="36" t="s">
        <v>1</v>
      </c>
      <c r="B5" s="4">
        <v>21.625642133189999</v>
      </c>
      <c r="C5" s="33">
        <f>POWER(2,40-B5)</f>
        <v>339807.42870685394</v>
      </c>
      <c r="D5" s="33"/>
      <c r="E5" s="33"/>
      <c r="F5" s="34"/>
      <c r="G5" s="35"/>
    </row>
    <row r="6" spans="1:9" x14ac:dyDescent="0.25">
      <c r="A6" s="36" t="s">
        <v>2</v>
      </c>
      <c r="B6" s="4">
        <v>24.5399284499406</v>
      </c>
      <c r="C6" s="33">
        <f t="shared" ref="C6:C13" si="0">POWER(2,40-B6)</f>
        <v>45075.989772547757</v>
      </c>
      <c r="D6" s="33">
        <f>AVERAGE(C6:C8)</f>
        <v>45283.717074379056</v>
      </c>
      <c r="E6" s="33">
        <v>10823654.62641276</v>
      </c>
      <c r="F6" s="34">
        <f>D6/E6</f>
        <v>4.1837732852149636E-3</v>
      </c>
      <c r="G6" s="35">
        <f>F6/F3</f>
        <v>0.14264576939356385</v>
      </c>
    </row>
    <row r="7" spans="1:9" x14ac:dyDescent="0.25">
      <c r="A7" s="36" t="s">
        <v>2</v>
      </c>
      <c r="B7" s="4">
        <v>24.627461845410402</v>
      </c>
      <c r="C7" s="33">
        <f t="shared" si="0"/>
        <v>42422.386267847301</v>
      </c>
      <c r="D7" s="33"/>
      <c r="E7" s="33"/>
      <c r="F7" s="34"/>
      <c r="G7" s="35"/>
    </row>
    <row r="8" spans="1:9" x14ac:dyDescent="0.25">
      <c r="A8" s="36" t="s">
        <v>2</v>
      </c>
      <c r="B8" s="4">
        <v>24.438688925629901</v>
      </c>
      <c r="C8" s="33">
        <f t="shared" si="0"/>
        <v>48352.775182742102</v>
      </c>
      <c r="D8" s="34"/>
      <c r="E8" s="34"/>
      <c r="F8" s="34"/>
      <c r="G8" s="35"/>
    </row>
    <row r="9" spans="1:9" x14ac:dyDescent="0.25">
      <c r="A9" s="36" t="s">
        <v>3</v>
      </c>
      <c r="B9" s="4">
        <v>21.824943661629</v>
      </c>
      <c r="C9" s="33">
        <f t="shared" si="0"/>
        <v>295962.80228700774</v>
      </c>
      <c r="D9" s="33">
        <f>AVERAGE(C9:C11)</f>
        <v>344367.94389598345</v>
      </c>
      <c r="E9" s="33">
        <v>12096234.037460553</v>
      </c>
      <c r="F9" s="34">
        <f>D9/E9</f>
        <v>2.8469021253186587E-2</v>
      </c>
      <c r="G9" s="35">
        <f>F9/F3</f>
        <v>0.97065141050869996</v>
      </c>
    </row>
    <row r="10" spans="1:9" x14ac:dyDescent="0.25">
      <c r="A10" s="36" t="s">
        <v>3</v>
      </c>
      <c r="B10" s="4">
        <v>21.5875475592923</v>
      </c>
      <c r="C10" s="33">
        <f t="shared" si="0"/>
        <v>348899.60549751349</v>
      </c>
      <c r="D10" s="33"/>
      <c r="E10" s="33"/>
      <c r="F10" s="34"/>
      <c r="G10" s="35"/>
    </row>
    <row r="11" spans="1:9" x14ac:dyDescent="0.25">
      <c r="A11" s="36" t="s">
        <v>3</v>
      </c>
      <c r="B11" s="4">
        <v>21.4334054691506</v>
      </c>
      <c r="C11" s="33">
        <f t="shared" si="0"/>
        <v>388241.42390342907</v>
      </c>
      <c r="D11" s="33"/>
      <c r="E11" s="33"/>
      <c r="F11" s="6"/>
      <c r="G11" s="6"/>
    </row>
    <row r="12" spans="1:9" x14ac:dyDescent="0.25">
      <c r="A12" s="36" t="s">
        <v>4</v>
      </c>
      <c r="B12" s="4">
        <v>24.640168543418099</v>
      </c>
      <c r="C12" s="33">
        <f t="shared" si="0"/>
        <v>42050.386971304368</v>
      </c>
      <c r="D12" s="33">
        <f>AVERAGE(C12:C14)</f>
        <v>42014.934072827178</v>
      </c>
      <c r="E12" s="33">
        <v>9544256.3509634025</v>
      </c>
      <c r="F12" s="34">
        <f>D12/E12</f>
        <v>4.4021170982678154E-3</v>
      </c>
      <c r="G12" s="35">
        <f>F12/F3</f>
        <v>0.15009020270339798</v>
      </c>
    </row>
    <row r="13" spans="1:9" x14ac:dyDescent="0.25">
      <c r="A13" s="36" t="s">
        <v>4</v>
      </c>
      <c r="B13" s="4">
        <v>24.642603284021</v>
      </c>
      <c r="C13" s="33">
        <f t="shared" si="0"/>
        <v>41979.481174349996</v>
      </c>
      <c r="D13" s="6"/>
      <c r="E13" s="6"/>
      <c r="F13" s="6"/>
      <c r="G13" s="6"/>
    </row>
    <row r="14" spans="1:9" x14ac:dyDescent="0.25">
      <c r="A14" s="36" t="s">
        <v>4</v>
      </c>
      <c r="B14" s="4">
        <v>24.6794938033986</v>
      </c>
      <c r="C14" s="6"/>
      <c r="D14" s="6"/>
      <c r="E14" s="6"/>
      <c r="F14" s="6"/>
      <c r="G14" s="6"/>
    </row>
    <row r="15" spans="1:9" x14ac:dyDescent="0.25">
      <c r="A15" s="16"/>
      <c r="B15" s="5"/>
    </row>
    <row r="16" spans="1:9" ht="18.75" x14ac:dyDescent="0.3">
      <c r="A16" s="37" t="s">
        <v>5</v>
      </c>
      <c r="B16" s="34" t="s">
        <v>10</v>
      </c>
      <c r="C16" s="34" t="s">
        <v>21</v>
      </c>
      <c r="D16" s="34" t="s">
        <v>20</v>
      </c>
      <c r="E16" s="34" t="s">
        <v>22</v>
      </c>
      <c r="F16" s="34" t="s">
        <v>23</v>
      </c>
      <c r="G16" s="34" t="s">
        <v>14</v>
      </c>
    </row>
    <row r="17" spans="1:7" x14ac:dyDescent="0.25">
      <c r="A17" s="34" t="s">
        <v>1</v>
      </c>
      <c r="B17" s="4">
        <v>22.868100046293499</v>
      </c>
      <c r="C17" s="34">
        <f>POWER(2,40-B17)</f>
        <v>143620.27989876451</v>
      </c>
      <c r="D17" s="34">
        <f>AVERAGE(C17:C19)</f>
        <v>157103.29297574286</v>
      </c>
      <c r="E17" s="34">
        <v>11654056.234286375</v>
      </c>
      <c r="F17" s="34">
        <f>D17/E17</f>
        <v>1.34805676081726E-2</v>
      </c>
      <c r="G17" s="35">
        <f>F17/F17</f>
        <v>1</v>
      </c>
    </row>
    <row r="18" spans="1:7" x14ac:dyDescent="0.25">
      <c r="A18" s="34" t="s">
        <v>1</v>
      </c>
      <c r="B18" s="4">
        <v>22.645652866047602</v>
      </c>
      <c r="C18" s="34">
        <f>POWER(2,40-B18)</f>
        <v>167563.35312642535</v>
      </c>
      <c r="D18" s="34"/>
      <c r="E18" s="34"/>
      <c r="F18" s="34"/>
      <c r="G18" s="35"/>
    </row>
    <row r="19" spans="1:7" x14ac:dyDescent="0.25">
      <c r="A19" s="34" t="s">
        <v>1</v>
      </c>
      <c r="B19" s="4">
        <v>22.711149729705401</v>
      </c>
      <c r="C19" s="34">
        <f>POWER(2,40-B19)</f>
        <v>160126.24590203873</v>
      </c>
      <c r="D19" s="34"/>
      <c r="E19" s="34"/>
      <c r="F19" s="34"/>
      <c r="G19" s="35"/>
    </row>
    <row r="20" spans="1:7" x14ac:dyDescent="0.25">
      <c r="A20" s="34" t="s">
        <v>2</v>
      </c>
      <c r="B20" s="4">
        <v>21.5395857234668</v>
      </c>
      <c r="C20" s="34">
        <f t="shared" ref="C20:C28" si="1">POWER(2,40-B20)</f>
        <v>360693.59433360957</v>
      </c>
      <c r="D20" s="34">
        <f>AVERAGE(C20:C22)</f>
        <v>202894.7841867361</v>
      </c>
      <c r="E20" s="34">
        <v>10823654.62641276</v>
      </c>
      <c r="F20" s="34">
        <f>D20/E20</f>
        <v>1.874549689451618E-2</v>
      </c>
      <c r="G20" s="35">
        <f>F20/F17</f>
        <v>1.3905569438449843</v>
      </c>
    </row>
    <row r="21" spans="1:7" x14ac:dyDescent="0.25">
      <c r="A21" s="34" t="s">
        <v>2</v>
      </c>
      <c r="B21" s="4">
        <v>23.079519011086699</v>
      </c>
      <c r="C21" s="34">
        <f t="shared" si="1"/>
        <v>124043.01643755451</v>
      </c>
      <c r="D21" s="34"/>
      <c r="E21" s="34"/>
      <c r="F21" s="34"/>
      <c r="G21" s="35"/>
    </row>
    <row r="22" spans="1:7" x14ac:dyDescent="0.25">
      <c r="A22" s="34" t="s">
        <v>2</v>
      </c>
      <c r="B22" s="4">
        <v>23.080627538442101</v>
      </c>
      <c r="C22" s="34">
        <f t="shared" si="1"/>
        <v>123947.74178904422</v>
      </c>
      <c r="D22" s="34"/>
      <c r="E22" s="34"/>
      <c r="F22" s="34"/>
      <c r="G22" s="35"/>
    </row>
    <row r="23" spans="1:7" x14ac:dyDescent="0.25">
      <c r="A23" s="34" t="s">
        <v>3</v>
      </c>
      <c r="B23" s="4">
        <v>25.135196906681902</v>
      </c>
      <c r="C23" s="34">
        <f t="shared" si="1"/>
        <v>29836.756550217422</v>
      </c>
      <c r="D23" s="34">
        <f>AVERAGE(C23:C25)</f>
        <v>25803.721291626567</v>
      </c>
      <c r="E23" s="34">
        <v>12096234.037460553</v>
      </c>
      <c r="F23" s="34">
        <f>D23/E23</f>
        <v>2.133202880476321E-3</v>
      </c>
      <c r="G23" s="35">
        <f>F23/F17</f>
        <v>0.15824280864724613</v>
      </c>
    </row>
    <row r="24" spans="1:7" x14ac:dyDescent="0.25">
      <c r="A24" s="34" t="s">
        <v>3</v>
      </c>
      <c r="B24" s="4">
        <v>25.355928321862802</v>
      </c>
      <c r="C24" s="34">
        <f t="shared" si="1"/>
        <v>25603.824033444402</v>
      </c>
      <c r="D24" s="34"/>
      <c r="E24" s="34"/>
      <c r="F24" s="34"/>
      <c r="G24" s="35"/>
    </row>
    <row r="25" spans="1:7" x14ac:dyDescent="0.25">
      <c r="A25" s="34" t="s">
        <v>3</v>
      </c>
      <c r="B25" s="4">
        <v>25.576714448451</v>
      </c>
      <c r="C25" s="34">
        <f t="shared" si="1"/>
        <v>21970.583291217878</v>
      </c>
      <c r="D25" s="34"/>
      <c r="E25" s="34"/>
      <c r="F25" s="6"/>
      <c r="G25" s="6"/>
    </row>
    <row r="26" spans="1:7" x14ac:dyDescent="0.25">
      <c r="A26" s="34" t="s">
        <v>4</v>
      </c>
      <c r="B26" s="4">
        <v>25.190525994914498</v>
      </c>
      <c r="C26" s="34">
        <f t="shared" si="1"/>
        <v>28714.145422799604</v>
      </c>
      <c r="D26" s="34">
        <f>AVERAGE(C26:C28)</f>
        <v>29317.01782674123</v>
      </c>
      <c r="E26" s="34">
        <v>9544256.3509634025</v>
      </c>
      <c r="F26" s="34">
        <f>D26/E26</f>
        <v>3.0716922040533784E-3</v>
      </c>
      <c r="G26" s="35">
        <f>F26/F17</f>
        <v>0.22786074691626218</v>
      </c>
    </row>
    <row r="27" spans="1:7" x14ac:dyDescent="0.25">
      <c r="A27" s="34" t="s">
        <v>4</v>
      </c>
      <c r="B27" s="4">
        <v>24.978811320181901</v>
      </c>
      <c r="C27" s="34">
        <f t="shared" si="1"/>
        <v>33252.810940507989</v>
      </c>
      <c r="D27" s="34"/>
      <c r="E27" s="34"/>
      <c r="F27" s="6"/>
      <c r="G27" s="6"/>
    </row>
    <row r="28" spans="1:7" x14ac:dyDescent="0.25">
      <c r="A28" s="34" t="s">
        <v>4</v>
      </c>
      <c r="B28" s="4">
        <v>25.334658690656902</v>
      </c>
      <c r="C28" s="34">
        <f t="shared" si="1"/>
        <v>25984.097116916106</v>
      </c>
      <c r="D28" s="34"/>
      <c r="E28" s="34"/>
      <c r="F28" s="6"/>
      <c r="G28" s="6"/>
    </row>
    <row r="29" spans="1:7" x14ac:dyDescent="0.25">
      <c r="A29" s="16"/>
      <c r="B29" s="5"/>
    </row>
    <row r="30" spans="1:7" ht="18.75" x14ac:dyDescent="0.3">
      <c r="A30" s="37" t="s">
        <v>9</v>
      </c>
      <c r="B30" s="34" t="s">
        <v>10</v>
      </c>
      <c r="C30" s="34" t="s">
        <v>21</v>
      </c>
      <c r="D30" s="34" t="s">
        <v>20</v>
      </c>
      <c r="E30" s="13"/>
      <c r="F30" s="13"/>
      <c r="G30" s="14"/>
    </row>
    <row r="31" spans="1:7" x14ac:dyDescent="0.25">
      <c r="A31" s="34" t="s">
        <v>1</v>
      </c>
      <c r="B31" s="4">
        <v>16.7307713181197</v>
      </c>
      <c r="C31" s="34">
        <f>POWER(2,40-B31)</f>
        <v>10109642.755846625</v>
      </c>
      <c r="D31" s="34">
        <f>AVERAGE(C31:C33)</f>
        <v>11654056.234286375</v>
      </c>
      <c r="E31" s="18"/>
      <c r="F31" s="13"/>
      <c r="G31" s="14"/>
    </row>
    <row r="32" spans="1:7" x14ac:dyDescent="0.25">
      <c r="A32" s="34" t="s">
        <v>1</v>
      </c>
      <c r="B32" s="4">
        <v>16.329648528637399</v>
      </c>
      <c r="C32" s="34">
        <f>POWER(2,40-B32)</f>
        <v>13350139.407133739</v>
      </c>
      <c r="D32" s="34"/>
      <c r="E32" s="13"/>
      <c r="F32" s="13"/>
      <c r="G32" s="14"/>
    </row>
    <row r="33" spans="1:7" x14ac:dyDescent="0.25">
      <c r="A33" s="34" t="s">
        <v>1</v>
      </c>
      <c r="B33" s="4">
        <v>16.544570110093801</v>
      </c>
      <c r="C33" s="34">
        <f>POWER(2,40-B33)</f>
        <v>11502386.539878765</v>
      </c>
      <c r="D33" s="34"/>
      <c r="E33" s="18"/>
      <c r="F33" s="13"/>
      <c r="G33" s="14"/>
    </row>
    <row r="34" spans="1:7" x14ac:dyDescent="0.25">
      <c r="A34" s="34" t="s">
        <v>2</v>
      </c>
      <c r="B34" s="4">
        <v>16.671577761286098</v>
      </c>
      <c r="C34" s="34">
        <f t="shared" ref="C34:C42" si="2">POWER(2,40-B34)</f>
        <v>10533066.967528965</v>
      </c>
      <c r="D34" s="34">
        <f>AVERAGE(C34:C36)</f>
        <v>10823654.62641276</v>
      </c>
      <c r="E34" s="13"/>
      <c r="F34" s="13"/>
      <c r="G34" s="14"/>
    </row>
    <row r="35" spans="1:7" x14ac:dyDescent="0.25">
      <c r="A35" s="34" t="s">
        <v>2</v>
      </c>
      <c r="B35" s="4">
        <v>16.597883909098101</v>
      </c>
      <c r="C35" s="34">
        <f t="shared" si="2"/>
        <v>11085081.879794905</v>
      </c>
      <c r="D35" s="34"/>
      <c r="E35" s="18"/>
      <c r="F35" s="13"/>
      <c r="G35" s="14"/>
    </row>
    <row r="36" spans="1:7" x14ac:dyDescent="0.25">
      <c r="A36" s="34" t="s">
        <v>2</v>
      </c>
      <c r="B36" s="4">
        <v>16.6284340345168</v>
      </c>
      <c r="C36" s="34">
        <f t="shared" si="2"/>
        <v>10852815.031914409</v>
      </c>
      <c r="D36" s="34"/>
      <c r="E36" s="13"/>
      <c r="F36" s="13"/>
      <c r="G36" s="14"/>
    </row>
    <row r="37" spans="1:7" x14ac:dyDescent="0.25">
      <c r="A37" s="34" t="s">
        <v>3</v>
      </c>
      <c r="B37" s="4">
        <v>16.507410998838999</v>
      </c>
      <c r="C37" s="34">
        <f t="shared" si="2"/>
        <v>11802498.805654919</v>
      </c>
      <c r="D37" s="34">
        <f>AVERAGE(C37:C39)</f>
        <v>12096234.037460553</v>
      </c>
      <c r="E37" s="18"/>
      <c r="F37" s="13"/>
      <c r="G37" s="14"/>
    </row>
    <row r="38" spans="1:7" x14ac:dyDescent="0.25">
      <c r="A38" s="34" t="s">
        <v>3</v>
      </c>
      <c r="B38" s="4">
        <v>16.468360582710201</v>
      </c>
      <c r="C38" s="34">
        <f t="shared" si="2"/>
        <v>12126328.017997786</v>
      </c>
      <c r="D38" s="34"/>
      <c r="E38" s="13"/>
      <c r="F38" s="13"/>
      <c r="G38" s="14"/>
    </row>
    <row r="39" spans="1:7" x14ac:dyDescent="0.25">
      <c r="A39" s="34" t="s">
        <v>3</v>
      </c>
      <c r="B39" s="4">
        <v>16.440839149280801</v>
      </c>
      <c r="C39" s="34">
        <f t="shared" si="2"/>
        <v>12359875.288728954</v>
      </c>
      <c r="D39" s="34"/>
    </row>
    <row r="40" spans="1:7" x14ac:dyDescent="0.25">
      <c r="A40" s="34" t="s">
        <v>4</v>
      </c>
      <c r="B40" s="4">
        <v>16.781003462890201</v>
      </c>
      <c r="C40" s="34">
        <f t="shared" si="2"/>
        <v>9763700.0021332577</v>
      </c>
      <c r="D40" s="34">
        <f>AVERAGE(C40:C42)</f>
        <v>9544256.3509634025</v>
      </c>
      <c r="E40" s="18"/>
    </row>
    <row r="41" spans="1:7" x14ac:dyDescent="0.25">
      <c r="A41" s="34" t="s">
        <v>4</v>
      </c>
      <c r="B41" s="4">
        <v>16.8556189215656</v>
      </c>
      <c r="C41" s="34">
        <f t="shared" si="2"/>
        <v>9271562.6159558613</v>
      </c>
      <c r="D41" s="34"/>
    </row>
    <row r="42" spans="1:7" x14ac:dyDescent="0.25">
      <c r="A42" s="34" t="s">
        <v>4</v>
      </c>
      <c r="B42" s="4">
        <v>16.8057718083254</v>
      </c>
      <c r="C42" s="34">
        <f t="shared" si="2"/>
        <v>9597506.4348010905</v>
      </c>
      <c r="D42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" workbookViewId="0">
      <selection sqref="A1:XFD1"/>
    </sheetView>
  </sheetViews>
  <sheetFormatPr baseColWidth="10" defaultRowHeight="15" x14ac:dyDescent="0.25"/>
  <cols>
    <col min="2" max="2" width="11.7109375" bestFit="1" customWidth="1"/>
    <col min="3" max="5" width="19.42578125" bestFit="1" customWidth="1"/>
    <col min="6" max="7" width="11.5703125" bestFit="1" customWidth="1"/>
  </cols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37" t="s">
        <v>0</v>
      </c>
      <c r="B2" s="13" t="s">
        <v>10</v>
      </c>
      <c r="C2" s="13" t="s">
        <v>21</v>
      </c>
      <c r="D2" s="13" t="s">
        <v>20</v>
      </c>
      <c r="E2" s="13" t="s">
        <v>22</v>
      </c>
      <c r="F2" s="13" t="s">
        <v>23</v>
      </c>
      <c r="G2" s="14" t="s">
        <v>14</v>
      </c>
    </row>
    <row r="3" spans="1:9" x14ac:dyDescent="0.25">
      <c r="A3" s="16" t="s">
        <v>1</v>
      </c>
      <c r="B3" s="17">
        <v>18.986064863464101</v>
      </c>
      <c r="C3" s="18">
        <f>POWER(2,40-B3)</f>
        <v>2117506.7481679167</v>
      </c>
      <c r="D3" s="18">
        <f>AVERAGE(C3:C4)</f>
        <v>2155862.4022146929</v>
      </c>
      <c r="E3" s="18">
        <v>25764157.471756268</v>
      </c>
      <c r="F3" s="13">
        <f>D3/E3</f>
        <v>8.3676805832988643E-2</v>
      </c>
      <c r="G3" s="14">
        <f>F3/F3</f>
        <v>1</v>
      </c>
    </row>
    <row r="4" spans="1:9" x14ac:dyDescent="0.25">
      <c r="A4" s="16" t="s">
        <v>1</v>
      </c>
      <c r="B4" s="19">
        <v>18.934724526149399</v>
      </c>
      <c r="C4" s="18">
        <f>POWER(2,40-B4)</f>
        <v>2194218.0562614691</v>
      </c>
      <c r="D4" s="13"/>
      <c r="E4" s="13"/>
      <c r="F4" s="13"/>
      <c r="G4" s="14"/>
    </row>
    <row r="5" spans="1:9" x14ac:dyDescent="0.25">
      <c r="A5" s="16" t="s">
        <v>2</v>
      </c>
      <c r="B5" s="19">
        <v>23.504450476506801</v>
      </c>
      <c r="C5" s="18">
        <f>POWER(2,40-B5)</f>
        <v>92396.432169147098</v>
      </c>
      <c r="D5" s="18">
        <f>AVERAGE(C5:C6)</f>
        <v>95392.183653524495</v>
      </c>
      <c r="E5" s="18">
        <v>17053308.778588034</v>
      </c>
      <c r="F5" s="13">
        <f>D5/E5</f>
        <v>5.5937639370781805E-3</v>
      </c>
      <c r="G5" s="14">
        <f>F5/F3</f>
        <v>6.6849635109672192E-2</v>
      </c>
    </row>
    <row r="6" spans="1:9" x14ac:dyDescent="0.25">
      <c r="A6" s="16" t="s">
        <v>2</v>
      </c>
      <c r="B6" s="19">
        <v>23.413806205128701</v>
      </c>
      <c r="C6" s="18">
        <f t="shared" ref="C6:C10" si="0">POWER(2,40-B6)</f>
        <v>98387.935137901877</v>
      </c>
      <c r="D6" s="13"/>
      <c r="E6" s="13"/>
      <c r="F6" s="13"/>
      <c r="G6" s="14"/>
    </row>
    <row r="7" spans="1:9" x14ac:dyDescent="0.25">
      <c r="A7" s="16" t="s">
        <v>3</v>
      </c>
      <c r="B7" s="19">
        <v>19.586419208945902</v>
      </c>
      <c r="C7" s="18">
        <f t="shared" si="0"/>
        <v>1396690.3644205353</v>
      </c>
      <c r="D7" s="18">
        <f>AVERAGE(C7:C8)</f>
        <v>1456335.4404227096</v>
      </c>
      <c r="E7" s="18">
        <v>37429778.71753332</v>
      </c>
      <c r="F7" s="13">
        <f>D7/E7</f>
        <v>3.8908470483169456E-2</v>
      </c>
      <c r="G7" s="14">
        <f>F7/F3</f>
        <v>0.46498513053697643</v>
      </c>
    </row>
    <row r="8" spans="1:9" x14ac:dyDescent="0.25">
      <c r="A8" s="16" t="s">
        <v>3</v>
      </c>
      <c r="B8" s="19">
        <v>19.4681802187485</v>
      </c>
      <c r="C8" s="18">
        <f t="shared" si="0"/>
        <v>1515980.5164248841</v>
      </c>
      <c r="D8" s="13"/>
      <c r="E8" s="13"/>
      <c r="F8" s="13"/>
      <c r="G8" s="14"/>
    </row>
    <row r="9" spans="1:9" x14ac:dyDescent="0.25">
      <c r="A9" s="16" t="s">
        <v>4</v>
      </c>
      <c r="B9" s="19">
        <v>23.220091466590102</v>
      </c>
      <c r="C9" s="18">
        <f t="shared" si="0"/>
        <v>112526.75448386517</v>
      </c>
      <c r="D9" s="18">
        <f>AVERAGE(C9:C10)</f>
        <v>121326.7704279383</v>
      </c>
      <c r="E9" s="18">
        <v>21415499.05977089</v>
      </c>
      <c r="F9" s="13">
        <f>D9/E9</f>
        <v>5.6653720788534499E-3</v>
      </c>
      <c r="G9" s="14">
        <f>F9/F3</f>
        <v>6.7705405607391633E-2</v>
      </c>
    </row>
    <row r="10" spans="1:9" x14ac:dyDescent="0.25">
      <c r="A10" s="16" t="s">
        <v>15</v>
      </c>
      <c r="B10" s="19">
        <v>23.0104415566794</v>
      </c>
      <c r="C10" s="18">
        <f t="shared" si="0"/>
        <v>130126.78637201144</v>
      </c>
      <c r="D10" s="18"/>
      <c r="E10" s="13"/>
      <c r="F10" s="13"/>
      <c r="G10" s="14"/>
    </row>
    <row r="14" spans="1:9" ht="18.75" x14ac:dyDescent="0.3">
      <c r="A14" s="37" t="s">
        <v>5</v>
      </c>
      <c r="B14" s="13" t="s">
        <v>10</v>
      </c>
      <c r="C14" s="13" t="s">
        <v>21</v>
      </c>
      <c r="D14" s="13" t="s">
        <v>20</v>
      </c>
      <c r="E14" s="13" t="s">
        <v>22</v>
      </c>
      <c r="F14" s="13" t="s">
        <v>23</v>
      </c>
      <c r="G14" s="14" t="s">
        <v>14</v>
      </c>
    </row>
    <row r="15" spans="1:9" x14ac:dyDescent="0.25">
      <c r="A15" s="15" t="s">
        <v>1</v>
      </c>
      <c r="B15" s="19">
        <v>21.284667497639401</v>
      </c>
      <c r="C15" s="18">
        <f>POWER(2,40-B15)</f>
        <v>430404.16173997067</v>
      </c>
      <c r="D15" s="18">
        <f>AVERAGE(C15:C16)</f>
        <v>445177.52536760515</v>
      </c>
      <c r="E15" s="13">
        <v>25764157.471756268</v>
      </c>
      <c r="F15" s="13">
        <f>D15/E15</f>
        <v>1.7278947540032199E-2</v>
      </c>
      <c r="G15" s="14">
        <f>F15/F15</f>
        <v>1</v>
      </c>
    </row>
    <row r="16" spans="1:9" x14ac:dyDescent="0.25">
      <c r="A16" s="15" t="s">
        <v>1</v>
      </c>
      <c r="B16" s="19">
        <v>21.1888796991446</v>
      </c>
      <c r="C16" s="18">
        <f>POWER(2,40-B16)</f>
        <v>459950.88899523969</v>
      </c>
      <c r="D16" s="13"/>
      <c r="E16" s="13"/>
      <c r="F16" s="13"/>
      <c r="G16" s="14"/>
    </row>
    <row r="17" spans="1:7" x14ac:dyDescent="0.25">
      <c r="A17" s="15" t="s">
        <v>2</v>
      </c>
      <c r="B17" s="19">
        <v>22.2727402651795</v>
      </c>
      <c r="C17" s="18">
        <f>POWER(2,40-B17)</f>
        <v>216988.60166306066</v>
      </c>
      <c r="D17" s="18">
        <f>AVERAGE(C17:C18)</f>
        <v>224404.95632197935</v>
      </c>
      <c r="E17" s="13">
        <v>17053308.778588034</v>
      </c>
      <c r="F17" s="13">
        <f>D17/E17</f>
        <v>1.3159027332205466E-2</v>
      </c>
      <c r="G17" s="14">
        <f>F17/F15</f>
        <v>0.76156416944483329</v>
      </c>
    </row>
    <row r="18" spans="1:7" x14ac:dyDescent="0.25">
      <c r="A18" s="15" t="s">
        <v>2</v>
      </c>
      <c r="B18" s="19">
        <v>22.177346328359299</v>
      </c>
      <c r="C18" s="18">
        <f t="shared" ref="C18:C22" si="1">POWER(2,40-B18)</f>
        <v>231821.31098089804</v>
      </c>
      <c r="D18" s="13"/>
      <c r="E18" s="13"/>
      <c r="F18" s="13"/>
      <c r="G18" s="14"/>
    </row>
    <row r="19" spans="1:7" x14ac:dyDescent="0.25">
      <c r="A19" s="15" t="s">
        <v>3</v>
      </c>
      <c r="B19" s="19">
        <v>23.978718076880099</v>
      </c>
      <c r="C19" s="18">
        <f t="shared" si="1"/>
        <v>66509.920366833932</v>
      </c>
      <c r="D19" s="18">
        <f>AVERAGE(C19:C20)</f>
        <v>66675.996233022335</v>
      </c>
      <c r="E19" s="13">
        <v>37429778.71753332</v>
      </c>
      <c r="F19" s="13">
        <f>D19/E19</f>
        <v>1.7813622873968297E-3</v>
      </c>
      <c r="G19" s="14">
        <f>F19/F15</f>
        <v>0.10309437442701502</v>
      </c>
    </row>
    <row r="20" spans="1:7" x14ac:dyDescent="0.25">
      <c r="A20" s="15" t="s">
        <v>3</v>
      </c>
      <c r="B20" s="19">
        <v>23.9715311629204</v>
      </c>
      <c r="C20" s="18">
        <f t="shared" si="1"/>
        <v>66842.072099210753</v>
      </c>
      <c r="D20" s="13"/>
      <c r="E20" s="13"/>
      <c r="F20" s="13"/>
      <c r="G20" s="14"/>
    </row>
    <row r="21" spans="1:7" x14ac:dyDescent="0.25">
      <c r="A21" s="15" t="s">
        <v>15</v>
      </c>
      <c r="B21" s="19">
        <v>24.491669993775901</v>
      </c>
      <c r="C21" s="18">
        <f t="shared" si="1"/>
        <v>46609.292914913931</v>
      </c>
      <c r="D21" s="18">
        <f>AVERAGE(C21:C22)</f>
        <v>52070.878767686736</v>
      </c>
      <c r="E21" s="13">
        <v>21415499.05977089</v>
      </c>
      <c r="F21" s="13">
        <f>D21/E21</f>
        <v>2.4314576383373718E-3</v>
      </c>
      <c r="G21" s="14">
        <f>F21/F15</f>
        <v>0.14071792467128705</v>
      </c>
    </row>
    <row r="22" spans="1:7" x14ac:dyDescent="0.25">
      <c r="A22" s="15" t="s">
        <v>15</v>
      </c>
      <c r="B22" s="19">
        <v>24.187911345612498</v>
      </c>
      <c r="C22" s="18">
        <f t="shared" si="1"/>
        <v>57532.464620459541</v>
      </c>
      <c r="D22" s="18"/>
      <c r="E22" s="13"/>
      <c r="F22" s="13"/>
      <c r="G22" s="14"/>
    </row>
    <row r="24" spans="1:7" ht="18.75" x14ac:dyDescent="0.3">
      <c r="A24" s="37" t="s">
        <v>9</v>
      </c>
      <c r="B24" s="13" t="s">
        <v>10</v>
      </c>
      <c r="C24" s="13" t="s">
        <v>21</v>
      </c>
      <c r="D24" s="13" t="s">
        <v>20</v>
      </c>
      <c r="E24" s="13"/>
      <c r="F24" s="13"/>
      <c r="G24" s="14"/>
    </row>
    <row r="25" spans="1:7" x14ac:dyDescent="0.25">
      <c r="A25" s="15" t="s">
        <v>1</v>
      </c>
      <c r="B25" s="19">
        <v>15.4636958344097</v>
      </c>
      <c r="C25" s="18">
        <f>POWER(2,40-B25)</f>
        <v>24331200.447008569</v>
      </c>
      <c r="D25" s="18">
        <f>AVERAGE(C25:C26)</f>
        <v>25764157.471756268</v>
      </c>
    </row>
    <row r="26" spans="1:7" x14ac:dyDescent="0.25">
      <c r="A26" s="15" t="s">
        <v>1</v>
      </c>
      <c r="B26" s="19">
        <v>15.3030497402838</v>
      </c>
      <c r="C26" s="18">
        <f>POWER(2,40-B26)</f>
        <v>27197114.496503968</v>
      </c>
      <c r="D26" s="13"/>
    </row>
    <row r="27" spans="1:7" x14ac:dyDescent="0.25">
      <c r="A27" s="15" t="s">
        <v>2</v>
      </c>
      <c r="B27" s="19">
        <v>15.9986774031227</v>
      </c>
      <c r="C27" s="18">
        <f>POWER(2,40-B27)</f>
        <v>16792603.637115121</v>
      </c>
      <c r="D27" s="18">
        <f>AVERAGE(C27:C28)</f>
        <v>17053308.778588034</v>
      </c>
    </row>
    <row r="28" spans="1:7" x14ac:dyDescent="0.25">
      <c r="A28" s="15" t="s">
        <v>2</v>
      </c>
      <c r="B28" s="19">
        <v>15.9545631112997</v>
      </c>
      <c r="C28" s="18">
        <f t="shared" ref="C28:C32" si="2">POWER(2,40-B28)</f>
        <v>17314013.920060951</v>
      </c>
      <c r="D28" s="13"/>
    </row>
    <row r="29" spans="1:7" x14ac:dyDescent="0.25">
      <c r="A29" s="15" t="s">
        <v>3</v>
      </c>
      <c r="B29" s="19">
        <v>14.7974297988779</v>
      </c>
      <c r="C29" s="18">
        <f t="shared" si="2"/>
        <v>38612649.104885533</v>
      </c>
      <c r="D29" s="18">
        <f>AVERAGE(C29:C30)</f>
        <v>37429778.71753332</v>
      </c>
    </row>
    <row r="30" spans="1:7" x14ac:dyDescent="0.25">
      <c r="A30" s="15" t="s">
        <v>3</v>
      </c>
      <c r="B30" s="19">
        <v>14.8886453896797</v>
      </c>
      <c r="C30" s="18">
        <f t="shared" si="2"/>
        <v>36246908.330181114</v>
      </c>
      <c r="D30" s="13"/>
    </row>
    <row r="31" spans="1:7" x14ac:dyDescent="0.25">
      <c r="A31" s="15" t="s">
        <v>15</v>
      </c>
      <c r="B31" s="19">
        <v>15.684037454626999</v>
      </c>
      <c r="C31" s="18">
        <f t="shared" si="2"/>
        <v>20884981.725906838</v>
      </c>
      <c r="D31" s="18">
        <f>AVERAGE(C31:C32)</f>
        <v>21415499.05977089</v>
      </c>
    </row>
    <row r="32" spans="1:7" x14ac:dyDescent="0.25">
      <c r="A32" s="15" t="s">
        <v>15</v>
      </c>
      <c r="B32" s="19">
        <v>15.612544247996899</v>
      </c>
      <c r="C32" s="18">
        <f t="shared" si="2"/>
        <v>21946016.393634945</v>
      </c>
      <c r="D32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XFD1"/>
    </sheetView>
  </sheetViews>
  <sheetFormatPr baseColWidth="10" defaultRowHeight="15" x14ac:dyDescent="0.25"/>
  <cols>
    <col min="2" max="2" width="14.140625" bestFit="1" customWidth="1"/>
    <col min="3" max="3" width="26.5703125" bestFit="1" customWidth="1"/>
    <col min="4" max="4" width="24" bestFit="1" customWidth="1"/>
    <col min="5" max="5" width="29.28515625" bestFit="1" customWidth="1"/>
    <col min="6" max="7" width="11.5703125" bestFit="1" customWidth="1"/>
  </cols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21" x14ac:dyDescent="0.35">
      <c r="A2" s="38" t="s">
        <v>0</v>
      </c>
      <c r="B2" s="26" t="s">
        <v>10</v>
      </c>
      <c r="C2" s="13" t="s">
        <v>21</v>
      </c>
      <c r="D2" s="13" t="s">
        <v>20</v>
      </c>
      <c r="E2" s="13" t="s">
        <v>22</v>
      </c>
      <c r="F2" s="13" t="s">
        <v>23</v>
      </c>
      <c r="G2" s="14" t="s">
        <v>14</v>
      </c>
    </row>
    <row r="3" spans="1:9" x14ac:dyDescent="0.25">
      <c r="A3" s="28" t="s">
        <v>1</v>
      </c>
      <c r="B3" s="29">
        <v>20.000384119483499</v>
      </c>
      <c r="C3" s="30">
        <v>1048296.8524014276</v>
      </c>
      <c r="D3" s="30">
        <v>959918.46899202303</v>
      </c>
      <c r="E3" s="30">
        <v>26827244.467436574</v>
      </c>
      <c r="F3" s="26">
        <v>3.5781478420461352E-2</v>
      </c>
      <c r="G3" s="27">
        <v>1</v>
      </c>
    </row>
    <row r="4" spans="1:9" x14ac:dyDescent="0.25">
      <c r="A4" s="28" t="s">
        <v>1</v>
      </c>
      <c r="B4" s="31">
        <v>20.266792504423599</v>
      </c>
      <c r="C4" s="30">
        <v>871540.08558261849</v>
      </c>
      <c r="D4" s="26"/>
      <c r="E4" s="26"/>
      <c r="F4" s="26"/>
      <c r="G4" s="27"/>
    </row>
    <row r="5" spans="1:9" x14ac:dyDescent="0.25">
      <c r="A5" s="28" t="s">
        <v>2</v>
      </c>
      <c r="B5" s="31">
        <v>23.302413006007001</v>
      </c>
      <c r="C5" s="30">
        <v>106285.62737387465</v>
      </c>
      <c r="D5" s="30">
        <v>112997.91507138194</v>
      </c>
      <c r="E5" s="30">
        <v>21782994.342367776</v>
      </c>
      <c r="F5" s="26">
        <v>5.1874371950600823E-3</v>
      </c>
      <c r="G5" s="27">
        <v>0.14497548519665659</v>
      </c>
    </row>
    <row r="6" spans="1:9" x14ac:dyDescent="0.25">
      <c r="A6" s="28" t="s">
        <v>2</v>
      </c>
      <c r="B6" s="31">
        <v>23.1308134087304</v>
      </c>
      <c r="C6" s="30">
        <v>119710.20276888923</v>
      </c>
      <c r="D6" s="26"/>
      <c r="E6" s="26"/>
      <c r="F6" s="26"/>
      <c r="G6" s="27"/>
    </row>
    <row r="7" spans="1:9" x14ac:dyDescent="0.25">
      <c r="A7" s="28" t="s">
        <v>3</v>
      </c>
      <c r="B7" s="31">
        <v>20.623524339655599</v>
      </c>
      <c r="C7" s="30">
        <v>680613.22562064859</v>
      </c>
      <c r="D7" s="30">
        <v>811896.54919624189</v>
      </c>
      <c r="E7" s="30">
        <v>37995180.744513094</v>
      </c>
      <c r="F7" s="26">
        <v>2.1368408658339871E-2</v>
      </c>
      <c r="G7" s="27">
        <v>0.59719188813954982</v>
      </c>
    </row>
    <row r="8" spans="1:9" x14ac:dyDescent="0.25">
      <c r="A8" s="28" t="s">
        <v>3</v>
      </c>
      <c r="B8" s="31">
        <v>20.152826593676899</v>
      </c>
      <c r="C8" s="30">
        <v>943179.8727718353</v>
      </c>
      <c r="D8" s="26"/>
      <c r="E8" s="26"/>
      <c r="F8" s="26"/>
      <c r="G8" s="27"/>
    </row>
    <row r="9" spans="1:9" x14ac:dyDescent="0.25">
      <c r="A9" s="28" t="s">
        <v>4</v>
      </c>
      <c r="B9" s="31">
        <v>23.516689375956599</v>
      </c>
      <c r="C9" s="30">
        <v>91615.915479847841</v>
      </c>
      <c r="D9" s="30">
        <v>90279.606086163229</v>
      </c>
      <c r="E9" s="30">
        <v>22400701.560087487</v>
      </c>
      <c r="F9" s="26">
        <v>4.0302133325600467E-3</v>
      </c>
      <c r="G9" s="27">
        <v>0.11263406405967288</v>
      </c>
    </row>
    <row r="10" spans="1:9" x14ac:dyDescent="0.25">
      <c r="A10" s="28" t="s">
        <v>4</v>
      </c>
      <c r="B10" s="31">
        <v>23.559401741129399</v>
      </c>
      <c r="C10" s="30">
        <v>88943.296692478616</v>
      </c>
      <c r="D10" s="30"/>
      <c r="E10" s="26"/>
      <c r="F10" s="26"/>
      <c r="G10" s="27"/>
    </row>
    <row r="11" spans="1:9" ht="21" x14ac:dyDescent="0.35">
      <c r="A11" s="38" t="s">
        <v>5</v>
      </c>
      <c r="B11" s="26" t="s">
        <v>10</v>
      </c>
      <c r="C11" s="13" t="s">
        <v>21</v>
      </c>
      <c r="D11" s="13" t="s">
        <v>20</v>
      </c>
      <c r="E11" s="13" t="s">
        <v>22</v>
      </c>
      <c r="F11" s="13" t="s">
        <v>23</v>
      </c>
      <c r="G11" s="14" t="s">
        <v>14</v>
      </c>
    </row>
    <row r="12" spans="1:9" x14ac:dyDescent="0.25">
      <c r="A12" s="28" t="s">
        <v>1</v>
      </c>
      <c r="B12" s="29">
        <v>21.603532134640101</v>
      </c>
      <c r="C12" s="30">
        <v>345055.25173101999</v>
      </c>
      <c r="D12" s="30">
        <v>313434.54674777278</v>
      </c>
      <c r="E12" s="30">
        <v>26827244.467436574</v>
      </c>
      <c r="F12" s="26">
        <v>1.1683441701521961E-2</v>
      </c>
      <c r="G12" s="27">
        <v>1</v>
      </c>
    </row>
    <row r="13" spans="1:9" x14ac:dyDescent="0.25">
      <c r="A13" s="28" t="s">
        <v>1</v>
      </c>
      <c r="B13" s="31">
        <v>21.895617051763001</v>
      </c>
      <c r="C13" s="30">
        <v>281813.84176452557</v>
      </c>
      <c r="D13" s="26"/>
      <c r="E13" s="26"/>
      <c r="F13" s="26"/>
      <c r="G13" s="27"/>
    </row>
    <row r="14" spans="1:9" x14ac:dyDescent="0.25">
      <c r="A14" s="28" t="s">
        <v>2</v>
      </c>
      <c r="B14" s="31">
        <v>21.765639021624398</v>
      </c>
      <c r="C14" s="30">
        <v>308382.41578066768</v>
      </c>
      <c r="D14" s="30">
        <v>327878.38059274765</v>
      </c>
      <c r="E14" s="30">
        <v>21782994.342367776</v>
      </c>
      <c r="F14" s="26">
        <v>1.5052034419116863E-2</v>
      </c>
      <c r="G14" s="27">
        <v>1.2883219520114597</v>
      </c>
    </row>
    <row r="15" spans="1:9" x14ac:dyDescent="0.25">
      <c r="A15" s="28" t="s">
        <v>2</v>
      </c>
      <c r="B15" s="31">
        <v>21.5938683147616</v>
      </c>
      <c r="C15" s="30">
        <v>347374.34540482762</v>
      </c>
      <c r="D15" s="26"/>
      <c r="E15" s="26"/>
      <c r="F15" s="26"/>
      <c r="G15" s="27"/>
    </row>
    <row r="16" spans="1:9" x14ac:dyDescent="0.25">
      <c r="A16" s="28" t="s">
        <v>3</v>
      </c>
      <c r="B16" s="31">
        <v>23.938559108656801</v>
      </c>
      <c r="C16" s="30">
        <v>68387.303809720266</v>
      </c>
      <c r="D16" s="30">
        <v>64296.075645572877</v>
      </c>
      <c r="E16" s="30">
        <v>37995180.744513094</v>
      </c>
      <c r="F16" s="26">
        <v>1.6922166018346395E-3</v>
      </c>
      <c r="G16" s="27">
        <v>0.14483887925029834</v>
      </c>
    </row>
    <row r="17" spans="1:7" x14ac:dyDescent="0.25">
      <c r="A17" s="28" t="s">
        <v>3</v>
      </c>
      <c r="B17" s="31">
        <v>24.122407968085799</v>
      </c>
      <c r="C17" s="30">
        <v>60204.847481425488</v>
      </c>
      <c r="D17" s="26"/>
      <c r="E17" s="26"/>
      <c r="F17" s="26"/>
      <c r="G17" s="27"/>
    </row>
    <row r="18" spans="1:7" x14ac:dyDescent="0.25">
      <c r="A18" s="28" t="s">
        <v>4</v>
      </c>
      <c r="B18" s="31">
        <v>24.030396122372199</v>
      </c>
      <c r="C18" s="30">
        <v>64169.667067159768</v>
      </c>
      <c r="D18" s="30">
        <v>63045.253879172145</v>
      </c>
      <c r="E18" s="30">
        <v>22400701.560087487</v>
      </c>
      <c r="F18" s="26">
        <v>2.8144321154433484E-3</v>
      </c>
      <c r="G18" s="27">
        <v>0.2408906713744052</v>
      </c>
    </row>
    <row r="19" spans="1:7" x14ac:dyDescent="0.25">
      <c r="A19" s="28" t="s">
        <v>4</v>
      </c>
      <c r="B19" s="31">
        <v>24.0818625615527</v>
      </c>
      <c r="C19" s="30">
        <v>61920.840691184516</v>
      </c>
      <c r="D19" s="30"/>
      <c r="E19" s="26"/>
      <c r="F19" s="26"/>
      <c r="G19" s="27"/>
    </row>
    <row r="21" spans="1:7" ht="21" x14ac:dyDescent="0.35">
      <c r="A21" s="38" t="s">
        <v>9</v>
      </c>
      <c r="B21" s="20" t="s">
        <v>10</v>
      </c>
      <c r="C21" s="13" t="s">
        <v>21</v>
      </c>
      <c r="D21" s="13" t="s">
        <v>20</v>
      </c>
      <c r="E21" s="13" t="s">
        <v>22</v>
      </c>
      <c r="F21" s="13" t="s">
        <v>23</v>
      </c>
      <c r="G21" s="14" t="s">
        <v>14</v>
      </c>
    </row>
    <row r="22" spans="1:7" x14ac:dyDescent="0.25">
      <c r="A22" s="22" t="s">
        <v>1</v>
      </c>
      <c r="B22" s="25">
        <v>15.245391057577001</v>
      </c>
      <c r="C22" s="24">
        <f t="shared" ref="C22:C29" si="0">POWER(2,40-B22)</f>
        <v>28306086.051179975</v>
      </c>
      <c r="D22" s="24">
        <f>AVERAGE(C22:C23)</f>
        <v>26827244.467436574</v>
      </c>
      <c r="E22" s="20"/>
    </row>
    <row r="23" spans="1:7" x14ac:dyDescent="0.25">
      <c r="A23" s="22" t="s">
        <v>1</v>
      </c>
      <c r="B23" s="25">
        <v>15.404608484984401</v>
      </c>
      <c r="C23" s="24">
        <f t="shared" si="0"/>
        <v>25348402.88369317</v>
      </c>
      <c r="D23" s="20"/>
      <c r="E23" s="20"/>
    </row>
    <row r="24" spans="1:7" x14ac:dyDescent="0.25">
      <c r="A24" s="22" t="s">
        <v>2</v>
      </c>
      <c r="B24" s="25">
        <v>15.643343515710001</v>
      </c>
      <c r="C24" s="24">
        <f t="shared" si="0"/>
        <v>21482469.103529964</v>
      </c>
      <c r="D24" s="24">
        <f>AVERAGE(C24:C25)</f>
        <v>21782994.342367776</v>
      </c>
      <c r="E24" s="20"/>
    </row>
    <row r="25" spans="1:7" x14ac:dyDescent="0.25">
      <c r="A25" s="22" t="s">
        <v>2</v>
      </c>
      <c r="B25" s="25">
        <v>15.6035332145012</v>
      </c>
      <c r="C25" s="24">
        <f t="shared" si="0"/>
        <v>22083519.581205588</v>
      </c>
      <c r="D25" s="20"/>
      <c r="E25" s="20"/>
    </row>
    <row r="26" spans="1:7" x14ac:dyDescent="0.25">
      <c r="A26" s="22" t="s">
        <v>3</v>
      </c>
      <c r="B26" s="25">
        <v>14.8157407154117</v>
      </c>
      <c r="C26" s="24">
        <f t="shared" si="0"/>
        <v>38125668.135467157</v>
      </c>
      <c r="D26" s="24">
        <f>AVERAGE(C26:C27)</f>
        <v>37995180.744513094</v>
      </c>
      <c r="E26" s="20"/>
    </row>
    <row r="27" spans="1:7" x14ac:dyDescent="0.25">
      <c r="A27" s="22" t="s">
        <v>3</v>
      </c>
      <c r="B27" s="25">
        <v>14.8256500906674</v>
      </c>
      <c r="C27" s="24">
        <f t="shared" si="0"/>
        <v>37864693.353559025</v>
      </c>
      <c r="D27" s="20"/>
      <c r="E27" s="20"/>
    </row>
    <row r="28" spans="1:7" x14ac:dyDescent="0.25">
      <c r="A28" s="22" t="s">
        <v>4</v>
      </c>
      <c r="B28" s="25">
        <v>15.595301752649201</v>
      </c>
      <c r="C28" s="24">
        <f t="shared" si="0"/>
        <v>22209879.770862147</v>
      </c>
      <c r="D28" s="24">
        <f>AVERAGE(C28:C29)</f>
        <v>22400701.560087487</v>
      </c>
      <c r="E28" s="20"/>
    </row>
    <row r="29" spans="1:7" x14ac:dyDescent="0.25">
      <c r="A29" s="22" t="s">
        <v>4</v>
      </c>
      <c r="B29" s="25">
        <v>15.5707217806661</v>
      </c>
      <c r="C29" s="24">
        <f t="shared" si="0"/>
        <v>22591523.349312831</v>
      </c>
      <c r="D29" s="24"/>
      <c r="E29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XFD1"/>
    </sheetView>
  </sheetViews>
  <sheetFormatPr baseColWidth="10" defaultRowHeight="15" x14ac:dyDescent="0.25"/>
  <cols>
    <col min="2" max="2" width="14.140625" bestFit="1" customWidth="1"/>
    <col min="3" max="4" width="24" bestFit="1" customWidth="1"/>
    <col min="5" max="5" width="29.28515625" bestFit="1" customWidth="1"/>
    <col min="6" max="7" width="11.5703125" bestFit="1" customWidth="1"/>
  </cols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18.75" x14ac:dyDescent="0.3">
      <c r="A2" s="37" t="s">
        <v>0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8</v>
      </c>
      <c r="G2" s="8" t="s">
        <v>14</v>
      </c>
    </row>
    <row r="3" spans="1:9" ht="15.75" x14ac:dyDescent="0.25">
      <c r="A3" s="9" t="s">
        <v>1</v>
      </c>
      <c r="B3" s="10">
        <v>20.802492917817201</v>
      </c>
      <c r="C3" s="11">
        <v>601209.00059267366</v>
      </c>
      <c r="D3" s="11">
        <v>579001.14661832247</v>
      </c>
      <c r="E3" s="11">
        <v>21302063.435600683</v>
      </c>
      <c r="F3" s="7">
        <v>2.7180519313010656E-2</v>
      </c>
      <c r="G3" s="8">
        <v>1</v>
      </c>
    </row>
    <row r="4" spans="1:9" ht="15.75" x14ac:dyDescent="0.25">
      <c r="A4" s="9" t="s">
        <v>1</v>
      </c>
      <c r="B4" s="12">
        <v>20.913217693556799</v>
      </c>
      <c r="C4" s="11">
        <v>556793.29264397128</v>
      </c>
      <c r="D4" s="7"/>
      <c r="E4" s="7"/>
      <c r="F4" s="7"/>
      <c r="G4" s="8"/>
    </row>
    <row r="5" spans="1:9" ht="15.75" x14ac:dyDescent="0.25">
      <c r="A5" s="9" t="s">
        <v>2</v>
      </c>
      <c r="B5" s="12">
        <v>24.288276178027299</v>
      </c>
      <c r="C5" s="11">
        <v>53666.114634767422</v>
      </c>
      <c r="D5" s="11">
        <v>57352.794376171252</v>
      </c>
      <c r="E5" s="11">
        <v>17063400.753753766</v>
      </c>
      <c r="F5" s="7">
        <v>3.3611584937752953E-3</v>
      </c>
      <c r="G5" s="8">
        <v>0.12366056936102726</v>
      </c>
    </row>
    <row r="6" spans="1:9" ht="15.75" x14ac:dyDescent="0.25">
      <c r="A6" s="9" t="s">
        <v>2</v>
      </c>
      <c r="B6" s="12">
        <v>24.102545087688899</v>
      </c>
      <c r="C6" s="11">
        <v>61039.474117575075</v>
      </c>
      <c r="D6" s="7"/>
      <c r="E6" s="7"/>
      <c r="F6" s="7"/>
      <c r="G6" s="8"/>
    </row>
    <row r="7" spans="1:9" ht="15.75" x14ac:dyDescent="0.25">
      <c r="A7" s="9" t="s">
        <v>3</v>
      </c>
      <c r="B7" s="12">
        <v>21.1568753736316</v>
      </c>
      <c r="C7" s="11">
        <v>470268.3215525588</v>
      </c>
      <c r="D7" s="11">
        <v>456521.31770592206</v>
      </c>
      <c r="E7" s="11">
        <v>22547937.380976073</v>
      </c>
      <c r="F7" s="7">
        <v>2.0246699730995962E-2</v>
      </c>
      <c r="G7" s="8">
        <v>0.74489745754432135</v>
      </c>
    </row>
    <row r="8" spans="1:9" ht="15.75" x14ac:dyDescent="0.25">
      <c r="A8" s="9" t="s">
        <v>3</v>
      </c>
      <c r="B8" s="12">
        <v>21.2437879943712</v>
      </c>
      <c r="C8" s="11">
        <v>442774.31385928532</v>
      </c>
      <c r="D8" s="7"/>
      <c r="E8" s="7"/>
      <c r="F8" s="7"/>
      <c r="G8" s="8"/>
    </row>
    <row r="9" spans="1:9" ht="15.75" x14ac:dyDescent="0.25">
      <c r="A9" s="9" t="s">
        <v>4</v>
      </c>
      <c r="B9" s="12">
        <v>25.842810821603798</v>
      </c>
      <c r="C9" s="11">
        <v>18270.00208802439</v>
      </c>
      <c r="D9" s="11">
        <v>17288.301876266767</v>
      </c>
      <c r="E9" s="11">
        <v>10482448.332501637</v>
      </c>
      <c r="F9" s="7">
        <v>1.6492618258525595E-3</v>
      </c>
      <c r="G9" s="8">
        <v>6.0678083698831237E-2</v>
      </c>
    </row>
    <row r="10" spans="1:9" ht="15.75" x14ac:dyDescent="0.25">
      <c r="A10" s="9" t="s">
        <v>4</v>
      </c>
      <c r="B10" s="12">
        <v>26.006831468235099</v>
      </c>
      <c r="C10" s="11">
        <v>16306.601664509142</v>
      </c>
      <c r="D10" s="11"/>
      <c r="E10" s="11"/>
      <c r="F10" s="7"/>
      <c r="G10" s="8"/>
    </row>
    <row r="11" spans="1:9" ht="18.75" x14ac:dyDescent="0.3">
      <c r="A11" s="37" t="s">
        <v>5</v>
      </c>
      <c r="B11" s="7" t="s">
        <v>10</v>
      </c>
      <c r="C11" s="7" t="s">
        <v>11</v>
      </c>
      <c r="D11" s="7" t="s">
        <v>12</v>
      </c>
      <c r="E11" s="7" t="s">
        <v>13</v>
      </c>
      <c r="F11" s="7" t="s">
        <v>8</v>
      </c>
      <c r="G11" s="8" t="s">
        <v>14</v>
      </c>
    </row>
    <row r="12" spans="1:9" ht="15.75" x14ac:dyDescent="0.25">
      <c r="A12" s="9" t="s">
        <v>1</v>
      </c>
      <c r="B12" s="10">
        <v>22.150640253734199</v>
      </c>
      <c r="C12" s="11">
        <v>236152.5758438014</v>
      </c>
      <c r="D12" s="11">
        <v>230313.96134202485</v>
      </c>
      <c r="E12" s="11">
        <v>21302063.435600683</v>
      </c>
      <c r="F12" s="7">
        <v>1.0811814641257564E-2</v>
      </c>
      <c r="G12" s="8">
        <v>1</v>
      </c>
    </row>
    <row r="13" spans="1:9" ht="18.75" x14ac:dyDescent="0.25">
      <c r="A13" s="39" t="s">
        <v>5</v>
      </c>
      <c r="B13" s="12">
        <v>22.2238025168744</v>
      </c>
      <c r="C13" s="11">
        <v>224475.34684024827</v>
      </c>
      <c r="D13" s="7"/>
      <c r="E13" s="7"/>
      <c r="F13" s="7"/>
      <c r="G13" s="8"/>
    </row>
    <row r="14" spans="1:9" ht="15.75" x14ac:dyDescent="0.25">
      <c r="A14" s="9" t="s">
        <v>2</v>
      </c>
      <c r="B14" s="12">
        <v>22.290709083071601</v>
      </c>
      <c r="C14" s="11">
        <v>214302.7617711362</v>
      </c>
      <c r="D14" s="11">
        <v>211238.05949988947</v>
      </c>
      <c r="E14" s="11">
        <v>17063400.753753766</v>
      </c>
      <c r="F14" s="7">
        <v>1.2379599034701178E-2</v>
      </c>
      <c r="G14" s="8">
        <v>1.1450065919055803</v>
      </c>
    </row>
    <row r="15" spans="1:9" ht="15.75" x14ac:dyDescent="0.25">
      <c r="A15" s="9" t="s">
        <v>2</v>
      </c>
      <c r="B15" s="12">
        <v>22.332574086386401</v>
      </c>
      <c r="C15" s="11">
        <v>208173.35722864274</v>
      </c>
      <c r="D15" s="7"/>
      <c r="E15" s="7"/>
      <c r="F15" s="7"/>
      <c r="G15" s="8"/>
    </row>
    <row r="16" spans="1:9" ht="15.75" x14ac:dyDescent="0.25">
      <c r="A16" s="9" t="s">
        <v>3</v>
      </c>
      <c r="B16" s="12">
        <v>25.004351715640901</v>
      </c>
      <c r="C16" s="11">
        <v>32669.308199720414</v>
      </c>
      <c r="D16" s="11">
        <v>31937.185519523468</v>
      </c>
      <c r="E16" s="11">
        <v>22547937.380976073</v>
      </c>
      <c r="F16" s="7">
        <v>1.4164127290183623E-3</v>
      </c>
      <c r="G16" s="8">
        <v>0.13100601296043066</v>
      </c>
    </row>
    <row r="17" spans="1:7" ht="15.75" x14ac:dyDescent="0.25">
      <c r="A17" s="9" t="s">
        <v>3</v>
      </c>
      <c r="B17" s="12">
        <v>25.0705075035223</v>
      </c>
      <c r="C17" s="11">
        <v>31205.062839326521</v>
      </c>
      <c r="D17" s="7"/>
      <c r="E17" s="7"/>
      <c r="F17" s="7"/>
      <c r="G17" s="8"/>
    </row>
    <row r="18" spans="1:7" ht="15.75" x14ac:dyDescent="0.25">
      <c r="A18" s="9" t="s">
        <v>4</v>
      </c>
      <c r="B18" s="12">
        <v>25.808609930312201</v>
      </c>
      <c r="C18" s="11">
        <v>18708.28990487006</v>
      </c>
      <c r="D18" s="11">
        <v>18336.818467067078</v>
      </c>
      <c r="E18" s="11">
        <v>10482448.332501637</v>
      </c>
      <c r="F18" s="7">
        <v>1.7492877508599172E-3</v>
      </c>
      <c r="G18" s="8">
        <v>0.16179409367458883</v>
      </c>
    </row>
    <row r="19" spans="1:7" ht="15.75" x14ac:dyDescent="0.25">
      <c r="A19" s="9" t="s">
        <v>4</v>
      </c>
      <c r="B19" s="12">
        <v>25.867070816891001</v>
      </c>
      <c r="C19" s="11">
        <v>17965.347029264096</v>
      </c>
      <c r="D19" s="11"/>
      <c r="E19" s="11"/>
      <c r="F19" s="7"/>
      <c r="G19" s="8"/>
    </row>
    <row r="21" spans="1:7" x14ac:dyDescent="0.25">
      <c r="A21" s="21"/>
      <c r="B21" s="20"/>
      <c r="C21" s="20"/>
      <c r="D21" s="20"/>
    </row>
    <row r="22" spans="1:7" ht="18.75" x14ac:dyDescent="0.3">
      <c r="A22" s="37" t="s">
        <v>9</v>
      </c>
      <c r="B22" s="20" t="s">
        <v>10</v>
      </c>
      <c r="C22" s="20" t="s">
        <v>11</v>
      </c>
      <c r="D22" s="20" t="s">
        <v>12</v>
      </c>
    </row>
    <row r="23" spans="1:7" x14ac:dyDescent="0.25">
      <c r="A23" s="23" t="s">
        <v>1</v>
      </c>
      <c r="B23" s="25">
        <v>15.6693228070554</v>
      </c>
      <c r="C23" s="24">
        <f>POWER(2,40-B23)</f>
        <v>21099086.367782287</v>
      </c>
      <c r="D23" s="24">
        <f>AVERAGE(C23:C24)</f>
        <v>21302063.435600683</v>
      </c>
    </row>
    <row r="24" spans="1:7" x14ac:dyDescent="0.25">
      <c r="A24" s="23" t="s">
        <v>1</v>
      </c>
      <c r="B24" s="25">
        <v>15.641828487276101</v>
      </c>
      <c r="C24" s="24">
        <f>POWER(2,40-B24)</f>
        <v>21505040.503419079</v>
      </c>
      <c r="D24" s="20"/>
    </row>
    <row r="25" spans="1:7" x14ac:dyDescent="0.25">
      <c r="A25" s="23" t="s">
        <v>2</v>
      </c>
      <c r="B25" s="25">
        <v>15.808665018819999</v>
      </c>
      <c r="C25" s="24">
        <f>POWER(2,40-B25)</f>
        <v>19156557.366131805</v>
      </c>
      <c r="D25" s="24">
        <f>AVERAGE(C25:C26)</f>
        <v>17063400.753753766</v>
      </c>
    </row>
    <row r="26" spans="1:7" x14ac:dyDescent="0.25">
      <c r="A26" s="23" t="s">
        <v>2</v>
      </c>
      <c r="B26" s="25">
        <v>16.164405586090201</v>
      </c>
      <c r="C26" s="24">
        <f>POWER(2,40-B26)</f>
        <v>14970244.141375726</v>
      </c>
      <c r="D26" s="20"/>
    </row>
    <row r="27" spans="1:7" x14ac:dyDescent="0.25">
      <c r="A27" s="23" t="s">
        <v>3</v>
      </c>
      <c r="B27" s="25">
        <v>15.5961782644862</v>
      </c>
      <c r="C27" s="24">
        <f t="shared" ref="C27:C29" si="0">POWER(2,40-B27)</f>
        <v>22196390.218675975</v>
      </c>
      <c r="D27" s="24">
        <f>AVERAGE(C27:C28)</f>
        <v>22547937.380976073</v>
      </c>
    </row>
    <row r="28" spans="1:7" x14ac:dyDescent="0.25">
      <c r="A28" s="23" t="s">
        <v>3</v>
      </c>
      <c r="B28" s="25">
        <v>15.551188211493701</v>
      </c>
      <c r="C28" s="24">
        <f>POWER(2,40-B28)</f>
        <v>22899484.543276176</v>
      </c>
      <c r="D28" s="20"/>
    </row>
    <row r="29" spans="1:7" x14ac:dyDescent="0.25">
      <c r="A29" s="23" t="s">
        <v>4</v>
      </c>
      <c r="B29" s="25">
        <v>16.6731074733806</v>
      </c>
      <c r="C29" s="24">
        <f t="shared" si="0"/>
        <v>10521904.510949589</v>
      </c>
      <c r="D29" s="24">
        <f>AVERAGE(C29:C30)</f>
        <v>10482448.332501637</v>
      </c>
    </row>
    <row r="30" spans="1:7" x14ac:dyDescent="0.25">
      <c r="A30" s="23" t="s">
        <v>4</v>
      </c>
      <c r="B30" s="25">
        <v>16.683968199806898</v>
      </c>
      <c r="C30" s="24">
        <f>POWER(2,40-B30)</f>
        <v>10442992.154053684</v>
      </c>
      <c r="D3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15" zoomScaleNormal="115" workbookViewId="0">
      <selection activeCell="D13" sqref="D13"/>
    </sheetView>
  </sheetViews>
  <sheetFormatPr baseColWidth="10" defaultRowHeight="15" x14ac:dyDescent="0.25"/>
  <sheetData>
    <row r="1" spans="1:9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A3" s="32" t="s">
        <v>0</v>
      </c>
      <c r="B3" s="32" t="s">
        <v>6</v>
      </c>
      <c r="C3" s="32" t="s">
        <v>7</v>
      </c>
      <c r="D3" s="32" t="s">
        <v>16</v>
      </c>
      <c r="E3" s="32" t="s">
        <v>17</v>
      </c>
      <c r="F3" s="32" t="s">
        <v>18</v>
      </c>
      <c r="G3" s="32" t="s">
        <v>20</v>
      </c>
      <c r="H3" s="32" t="s">
        <v>19</v>
      </c>
    </row>
    <row r="4" spans="1:9" x14ac:dyDescent="0.25">
      <c r="A4" s="1" t="s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f>AVERAGE(B4:F4)</f>
        <v>1</v>
      </c>
      <c r="H4" s="1">
        <f>_xlfn.STDEV.S(B4:F4)/SQRT(5)</f>
        <v>0</v>
      </c>
    </row>
    <row r="5" spans="1:9" x14ac:dyDescent="0.25">
      <c r="A5" s="1" t="s">
        <v>2</v>
      </c>
      <c r="B5" s="1">
        <v>0.16455480960010618</v>
      </c>
      <c r="C5" s="1">
        <v>0.14264576939356385</v>
      </c>
      <c r="D5" s="1">
        <v>6.6849635109672192E-2</v>
      </c>
      <c r="E5" s="1">
        <v>0.14497548519665659</v>
      </c>
      <c r="F5" s="1">
        <v>0.12366056936102726</v>
      </c>
      <c r="G5" s="1">
        <f>AVERAGE(B5:F5)</f>
        <v>0.12853725373220523</v>
      </c>
      <c r="H5" s="1">
        <f>_xlfn.STDEV.S(B5:F5)/SQRT(5)</f>
        <v>1.6726736591932988E-2</v>
      </c>
    </row>
    <row r="6" spans="1:9" x14ac:dyDescent="0.25">
      <c r="A6" s="1" t="s">
        <v>3</v>
      </c>
      <c r="B6" s="1">
        <v>0.67777148293192657</v>
      </c>
      <c r="C6" s="1">
        <v>0.97065141050869996</v>
      </c>
      <c r="D6" s="1">
        <v>0.46498513053697643</v>
      </c>
      <c r="E6" s="1">
        <v>0.59719188813954982</v>
      </c>
      <c r="F6" s="1">
        <v>0.74489745754432135</v>
      </c>
      <c r="G6" s="1">
        <f t="shared" ref="G5:G7" si="0">AVERAGE(B6:F6)</f>
        <v>0.69109947393229487</v>
      </c>
      <c r="H6" s="1">
        <f>_xlfn.STDEV.S(B6:F6)/SQRT(5)</f>
        <v>8.4014128153234446E-2</v>
      </c>
    </row>
    <row r="7" spans="1:9" x14ac:dyDescent="0.25">
      <c r="A7" s="1" t="s">
        <v>4</v>
      </c>
      <c r="B7" s="1">
        <v>0.11465608280280987</v>
      </c>
      <c r="C7" s="1">
        <v>0.14878597313239705</v>
      </c>
      <c r="D7" s="1">
        <v>6.7705405607391633E-2</v>
      </c>
      <c r="E7" s="1">
        <v>0.11263406405967288</v>
      </c>
      <c r="F7" s="1">
        <v>6.0678083698831237E-2</v>
      </c>
      <c r="G7" s="1">
        <f t="shared" si="0"/>
        <v>0.10089192186022053</v>
      </c>
      <c r="H7" s="1">
        <f t="shared" ref="H5:H7" si="1">_xlfn.STDEV.S(B7:F7)/SQRT(5)</f>
        <v>1.6339626399978095E-2</v>
      </c>
    </row>
    <row r="11" spans="1:9" x14ac:dyDescent="0.25">
      <c r="A11" s="32" t="s">
        <v>5</v>
      </c>
      <c r="B11" s="32" t="s">
        <v>6</v>
      </c>
      <c r="C11" s="32" t="s">
        <v>7</v>
      </c>
      <c r="D11" s="32" t="s">
        <v>16</v>
      </c>
      <c r="E11" s="32" t="s">
        <v>17</v>
      </c>
      <c r="F11" s="32" t="s">
        <v>18</v>
      </c>
      <c r="G11" s="32" t="s">
        <v>20</v>
      </c>
      <c r="H11" s="32" t="s">
        <v>19</v>
      </c>
    </row>
    <row r="12" spans="1:9" x14ac:dyDescent="0.25">
      <c r="A12" s="1" t="s">
        <v>1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f>AVERAGE(B12:F12)</f>
        <v>1</v>
      </c>
      <c r="H12" s="1">
        <f>_xlfn.STDEV.S(B12:F12)/SQRT(5)</f>
        <v>0</v>
      </c>
    </row>
    <row r="13" spans="1:9" x14ac:dyDescent="0.25">
      <c r="A13" s="1" t="s">
        <v>2</v>
      </c>
      <c r="B13" s="1">
        <v>0.93550550207924066</v>
      </c>
      <c r="C13" s="1">
        <v>1.3905569438449843</v>
      </c>
      <c r="D13" s="1">
        <v>0.76156416944483329</v>
      </c>
      <c r="E13" s="1">
        <v>1.2883219520114597</v>
      </c>
      <c r="F13" s="1">
        <v>1.1450065919055803</v>
      </c>
      <c r="G13" s="1">
        <f t="shared" ref="G13:G15" si="2">AVERAGE(B13:F13)</f>
        <v>1.1041910318572197</v>
      </c>
      <c r="H13" s="1">
        <f t="shared" ref="H13:H15" si="3">_xlfn.STDEV.S(B13:F13)/SQRT(5)</f>
        <v>0.11476574315764421</v>
      </c>
    </row>
    <row r="14" spans="1:9" x14ac:dyDescent="0.25">
      <c r="A14" s="1" t="s">
        <v>3</v>
      </c>
      <c r="B14" s="1">
        <v>0.15014446123199349</v>
      </c>
      <c r="C14" s="1">
        <v>0.15824280864724613</v>
      </c>
      <c r="D14" s="1">
        <v>0.10309437442701502</v>
      </c>
      <c r="E14" s="1">
        <v>0.14483887925029834</v>
      </c>
      <c r="F14" s="1">
        <v>0.13100601296043066</v>
      </c>
      <c r="G14" s="1">
        <f t="shared" si="2"/>
        <v>0.13746530730339673</v>
      </c>
      <c r="H14" s="1">
        <f t="shared" si="3"/>
        <v>9.6693292939496484E-3</v>
      </c>
    </row>
    <row r="15" spans="1:9" x14ac:dyDescent="0.25">
      <c r="A15" s="1" t="s">
        <v>4</v>
      </c>
      <c r="B15" s="1">
        <v>0.20058196140285042</v>
      </c>
      <c r="C15" s="1">
        <v>0.22786074691626218</v>
      </c>
      <c r="D15" s="1">
        <v>0.14071792467128705</v>
      </c>
      <c r="E15" s="1">
        <v>0.2408906713744052</v>
      </c>
      <c r="F15" s="1">
        <v>0.16179409367458883</v>
      </c>
      <c r="G15" s="1">
        <f t="shared" si="2"/>
        <v>0.19436907960787875</v>
      </c>
      <c r="H15" s="1">
        <f t="shared" si="3"/>
        <v>1.9057972497578585E-2</v>
      </c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 N1</vt:lpstr>
      <vt:lpstr>N2</vt:lpstr>
      <vt:lpstr>N3</vt:lpstr>
      <vt:lpstr>N4</vt:lpstr>
      <vt:lpstr>N5</vt:lpstr>
      <vt:lpstr>Summmary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dcterms:created xsi:type="dcterms:W3CDTF">2018-02-23T10:31:21Z</dcterms:created>
  <dcterms:modified xsi:type="dcterms:W3CDTF">2020-01-21T10:51:43Z</dcterms:modified>
</cp:coreProperties>
</file>